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Лист1!$A$1:$K$125</definedName>
  </definedNames>
  <calcPr calcId="144525"/>
</workbook>
</file>

<file path=xl/calcChain.xml><?xml version="1.0" encoding="utf-8"?>
<calcChain xmlns="http://schemas.openxmlformats.org/spreadsheetml/2006/main">
  <c r="K98" i="1" l="1"/>
  <c r="J98" i="1"/>
  <c r="K96" i="1"/>
  <c r="J96" i="1"/>
  <c r="K95" i="1"/>
  <c r="J95" i="1"/>
  <c r="K94" i="1"/>
  <c r="J94" i="1"/>
  <c r="J93" i="1"/>
  <c r="K93" i="1"/>
  <c r="K92" i="1"/>
  <c r="J92" i="1"/>
  <c r="K91" i="1"/>
  <c r="J91" i="1"/>
  <c r="J90" i="1"/>
  <c r="K90" i="1"/>
  <c r="K89" i="1"/>
  <c r="J89" i="1"/>
  <c r="K88" i="1"/>
  <c r="J88" i="1"/>
  <c r="K87" i="1"/>
  <c r="J87" i="1"/>
  <c r="G80" i="1"/>
  <c r="F80" i="1"/>
  <c r="D80" i="1"/>
  <c r="C80" i="1"/>
  <c r="J80" i="1" s="1"/>
  <c r="K86" i="1"/>
  <c r="J86" i="1"/>
  <c r="K85" i="1"/>
  <c r="J85" i="1"/>
  <c r="K84" i="1"/>
  <c r="J84" i="1"/>
  <c r="K83" i="1"/>
  <c r="K82" i="1"/>
  <c r="J82" i="1"/>
  <c r="K81" i="1"/>
  <c r="J81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J66" i="1"/>
  <c r="G64" i="1"/>
  <c r="F64" i="1"/>
  <c r="D64" i="1"/>
  <c r="K80" i="1" l="1"/>
  <c r="C64" i="1" l="1"/>
  <c r="K67" i="1"/>
  <c r="J67" i="1"/>
  <c r="K66" i="1"/>
  <c r="K65" i="1"/>
  <c r="J65" i="1"/>
  <c r="K63" i="1"/>
  <c r="J63" i="1"/>
  <c r="K62" i="1"/>
  <c r="J62" i="1"/>
  <c r="K61" i="1"/>
  <c r="J61" i="1"/>
  <c r="K60" i="1"/>
  <c r="J60" i="1"/>
  <c r="K64" i="1" l="1"/>
  <c r="K59" i="1"/>
  <c r="J59" i="1"/>
  <c r="K58" i="1"/>
  <c r="J58" i="1"/>
  <c r="K57" i="1"/>
  <c r="J57" i="1"/>
  <c r="K56" i="1"/>
  <c r="J56" i="1"/>
  <c r="K55" i="1"/>
  <c r="J55" i="1"/>
  <c r="K54" i="1"/>
  <c r="J54" i="1"/>
  <c r="G48" i="1"/>
  <c r="F48" i="1"/>
  <c r="D48" i="1"/>
  <c r="C48" i="1"/>
  <c r="K53" i="1"/>
  <c r="J53" i="1"/>
  <c r="K52" i="1"/>
  <c r="J52" i="1"/>
  <c r="K51" i="1"/>
  <c r="J51" i="1"/>
  <c r="K50" i="1"/>
  <c r="J50" i="1"/>
  <c r="K49" i="1"/>
  <c r="J49" i="1"/>
  <c r="K47" i="1"/>
  <c r="J47" i="1"/>
  <c r="K46" i="1"/>
  <c r="J46" i="1"/>
  <c r="K45" i="1"/>
  <c r="J45" i="1"/>
  <c r="G42" i="1"/>
  <c r="F42" i="1"/>
  <c r="D42" i="1"/>
  <c r="C42" i="1"/>
  <c r="K44" i="1"/>
  <c r="J44" i="1"/>
  <c r="K43" i="1"/>
  <c r="K42" i="1" s="1"/>
  <c r="J43" i="1"/>
  <c r="J42" i="1" s="1"/>
  <c r="G38" i="1"/>
  <c r="F38" i="1"/>
  <c r="D38" i="1"/>
  <c r="K38" i="1" s="1"/>
  <c r="C38" i="1"/>
  <c r="J38" i="1" s="1"/>
  <c r="K41" i="1"/>
  <c r="J41" i="1"/>
  <c r="K40" i="1"/>
  <c r="J40" i="1"/>
  <c r="K39" i="1"/>
  <c r="J39" i="1"/>
  <c r="G34" i="1"/>
  <c r="F34" i="1"/>
  <c r="D34" i="1"/>
  <c r="C34" i="1"/>
  <c r="K37" i="1"/>
  <c r="J37" i="1"/>
  <c r="K36" i="1"/>
  <c r="J36" i="1"/>
  <c r="K35" i="1"/>
  <c r="K34" i="1" s="1"/>
  <c r="J35" i="1"/>
  <c r="J34" i="1" s="1"/>
  <c r="G23" i="1"/>
  <c r="F23" i="1"/>
  <c r="E23" i="1"/>
  <c r="C23" i="1"/>
  <c r="K27" i="1"/>
  <c r="J27" i="1"/>
  <c r="K26" i="1"/>
  <c r="J26" i="1"/>
  <c r="K25" i="1"/>
  <c r="J25" i="1"/>
  <c r="K24" i="1"/>
  <c r="K23" i="1" s="1"/>
  <c r="J24" i="1"/>
  <c r="J23" i="1" s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G12" i="1"/>
  <c r="F12" i="1"/>
  <c r="E12" i="1"/>
  <c r="C12" i="1"/>
  <c r="J48" i="1" l="1"/>
  <c r="K12" i="1"/>
  <c r="K48" i="1"/>
  <c r="J12" i="1"/>
  <c r="K29" i="1"/>
  <c r="J29" i="1"/>
  <c r="K30" i="1"/>
  <c r="J30" i="1"/>
  <c r="K33" i="1"/>
  <c r="J33" i="1"/>
  <c r="G28" i="1"/>
  <c r="F28" i="1"/>
  <c r="E28" i="1"/>
  <c r="C28" i="1"/>
  <c r="K31" i="1"/>
  <c r="J31" i="1"/>
  <c r="K32" i="1"/>
  <c r="J32" i="1"/>
  <c r="K11" i="1"/>
  <c r="J11" i="1"/>
  <c r="K10" i="1"/>
  <c r="J10" i="1"/>
  <c r="G7" i="1"/>
  <c r="F7" i="1"/>
  <c r="E7" i="1"/>
  <c r="C7" i="1"/>
  <c r="K6" i="1"/>
  <c r="J6" i="1"/>
  <c r="K5" i="1"/>
  <c r="J5" i="1"/>
  <c r="J28" i="1" l="1"/>
  <c r="K28" i="1"/>
  <c r="J9" i="1" l="1"/>
  <c r="J83" i="1" l="1"/>
  <c r="I28" i="1"/>
  <c r="H28" i="1"/>
  <c r="D28" i="1"/>
  <c r="H23" i="1"/>
  <c r="I23" i="1"/>
  <c r="K7" i="1"/>
  <c r="J7" i="1"/>
  <c r="J8" i="1"/>
  <c r="J64" i="1"/>
</calcChain>
</file>

<file path=xl/sharedStrings.xml><?xml version="1.0" encoding="utf-8"?>
<sst xmlns="http://schemas.openxmlformats.org/spreadsheetml/2006/main" count="222" uniqueCount="163">
  <si>
    <t>наименование</t>
  </si>
  <si>
    <t>Большая Тарловка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</si>
  <si>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</si>
  <si>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</si>
  <si>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</si>
  <si>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</si>
  <si>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</si>
  <si>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</si>
  <si>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</si>
  <si>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</si>
  <si>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</si>
  <si>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</si>
  <si>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</si>
  <si>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</si>
  <si>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</si>
  <si>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-от 41 до 50 лет</t>
  </si>
  <si>
    <t>-от 51 до 60 лет</t>
  </si>
  <si>
    <t>-свыше 60 лет</t>
  </si>
  <si>
    <t>Мужчин</t>
  </si>
  <si>
    <t>Женщин</t>
  </si>
  <si>
    <t>Избирателей</t>
  </si>
  <si>
    <t>В национальном разрезе</t>
  </si>
  <si>
    <t>-русских</t>
  </si>
  <si>
    <t>-татар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</si>
  <si>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</si>
  <si>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</si>
  <si>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</si>
  <si>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</si>
  <si>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</si>
  <si>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</si>
  <si>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</si>
  <si>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</si>
  <si>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</si>
  <si>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</si>
  <si>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</si>
  <si>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</si>
  <si>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</si>
  <si>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</si>
  <si>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</si>
  <si>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</si>
  <si>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</si>
  <si>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</si>
  <si>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</si>
  <si>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</si>
  <si>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</si>
  <si>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</si>
  <si>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</si>
  <si>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Сколько парней проводили на службу в армию</t>
  </si>
  <si>
    <t>Сколько парней остались после службы работать в хозяйстве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</si>
  <si>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</si>
  <si>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</si>
  <si>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</si>
  <si>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</si>
  <si>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</si>
  <si>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</si>
  <si>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</si>
  <si>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</si>
  <si>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</si>
  <si>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</si>
  <si>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</si>
  <si>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</si>
  <si>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</si>
  <si>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</si>
  <si>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</si>
  <si>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</si>
  <si>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</si>
  <si>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</si>
  <si>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</si>
  <si>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</si>
  <si>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</si>
  <si>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</si>
  <si>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</si>
  <si>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</si>
  <si>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</si>
  <si>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</si>
  <si>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</si>
  <si>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</si>
  <si>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</si>
  <si>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</si>
  <si>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-налог на имущество</t>
  </si>
  <si>
    <t>-земельный налог</t>
  </si>
  <si>
    <t>-подоходный налог</t>
  </si>
  <si>
    <t>госпошлина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</si>
  <si>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</si>
  <si>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</si>
  <si>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</si>
  <si>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</si>
  <si>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</si>
  <si>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</si>
  <si>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Детский сад</t>
  </si>
  <si>
    <t>Почта</t>
  </si>
  <si>
    <t>Филиал сбербанка</t>
  </si>
  <si>
    <t>ФАП</t>
  </si>
  <si>
    <t>Административное здание СП</t>
  </si>
  <si>
    <t>4.1</t>
  </si>
  <si>
    <t>4</t>
  </si>
  <si>
    <t>4.2</t>
  </si>
  <si>
    <t>4.3</t>
  </si>
  <si>
    <t>4.4</t>
  </si>
  <si>
    <t>11.1</t>
  </si>
  <si>
    <t>11.2</t>
  </si>
  <si>
    <t>40</t>
  </si>
  <si>
    <t>39</t>
  </si>
  <si>
    <t>41</t>
  </si>
  <si>
    <t>42</t>
  </si>
  <si>
    <t>43</t>
  </si>
  <si>
    <t>Старый Юраш</t>
  </si>
  <si>
    <t>Сосновый Юраш</t>
  </si>
  <si>
    <t>удмурты</t>
  </si>
  <si>
    <t>единый сельхозналог</t>
  </si>
  <si>
    <t>безвозмездные поступления</t>
  </si>
  <si>
    <t xml:space="preserve">ПАСПОРТ
Староюрашского сельского поселения
Елабужского муниципального района РТ
на 01.01.2019 г. 
</t>
  </si>
  <si>
    <t>В нефтяной промышленности</t>
  </si>
  <si>
    <t>Самозанятость (программа ЦЗН)</t>
  </si>
  <si>
    <t>состоит на учете в ЦЗН</t>
  </si>
  <si>
    <t>неработающие</t>
  </si>
  <si>
    <t>Участников ВОВ</t>
  </si>
  <si>
    <t>Вдов участников ВОВ</t>
  </si>
  <si>
    <t>Тружеников тыла</t>
  </si>
  <si>
    <t>дети-инвалиды</t>
  </si>
  <si>
    <t>Количество молодых семей с 3-мя  и более детьми</t>
  </si>
  <si>
    <t>Всего семей с 3-мя и более детьми</t>
  </si>
  <si>
    <t>Птицы</t>
  </si>
  <si>
    <t>Трудоспособного населения</t>
  </si>
  <si>
    <t>13.1</t>
  </si>
  <si>
    <t>11.3</t>
  </si>
  <si>
    <t>14</t>
  </si>
  <si>
    <t>14.1</t>
  </si>
  <si>
    <t>Количество студентов, обучающихся в ВУЗах, ССУЗах</t>
  </si>
  <si>
    <t>15</t>
  </si>
  <si>
    <t>16</t>
  </si>
  <si>
    <t>Всего женщин, находящихся в отпуске по уходу за детьми</t>
  </si>
  <si>
    <t>17</t>
  </si>
  <si>
    <t>18</t>
  </si>
  <si>
    <t>17.1</t>
  </si>
  <si>
    <t>17.2</t>
  </si>
  <si>
    <t>Сколько парней возвратились из армии</t>
  </si>
  <si>
    <t>Количество малоимущих многодетных семей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</si>
  <si>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</si>
  <si>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</si>
  <si>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</si>
  <si>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</si>
  <si>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</si>
  <si>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</si>
  <si>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</si>
  <si>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</si>
  <si>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</si>
  <si>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</si>
  <si>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</si>
  <si>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Исполнение доходов бюджета  поселения (тыс.руб.)</t>
  </si>
  <si>
    <t xml:space="preserve">средства самообложения граждан </t>
  </si>
  <si>
    <t>В т.ч. Собственные доходы</t>
  </si>
  <si>
    <t>39.1</t>
  </si>
  <si>
    <t>Исполнение расходов бюджета поселения (тыс.руб.)</t>
  </si>
  <si>
    <t>Количество налогоплательщиков юридических лиц, в т.ч.</t>
  </si>
  <si>
    <t>42.1</t>
  </si>
  <si>
    <t>СДК, в т.ч.</t>
  </si>
  <si>
    <t>Исполком СП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</si>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</sst>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64" fontId="1" fillId="0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/>
    <xf numFmtId="164" fontId="1" fillId="2" borderId="7" xfId="0" applyNumberFormat="1" applyFont="1" applyFill="1" applyBorder="1" applyAlignment="1"/>
    <xf numFmtId="49" fontId="1" fillId="0" borderId="8" xfId="0" applyNumberFormat="1" applyFont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vertical="top" textRotation="90" wrapText="1"/>
    </xf>
    <xf numFmtId="0" fontId="1" fillId="0" borderId="2" xfId="0" applyFont="1" applyFill="1" applyBorder="1" applyAlignment="1">
      <alignment vertical="top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14" fontId="3" fillId="0" borderId="16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vertical="top" wrapText="1"/>
    </xf>
    <xf numFmtId="164" fontId="1" fillId="3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114" zoomScaleNormal="100" zoomScaleSheetLayoutView="100" workbookViewId="0">
      <selection activeCell="A122" sqref="A122"/>
    </sheetView>
  </sheetViews>
  <sheetFormatPr defaultRowHeight="15" x14ac:dyDescent="0.25"/>
  <cols>
    <col min="1" max="1" width="7.42578125" style="6" customWidth="1"/>
    <col min="2" max="2" width="25.5703125" customWidth="1"/>
    <col min="3" max="3" width="9.5703125" style="4" customWidth="1"/>
    <col min="4" max="4" width="0.28515625" style="4" hidden="1" customWidth="1"/>
    <col min="5" max="5" width="9.42578125" style="4" customWidth="1"/>
    <col min="6" max="6" width="10.28515625" style="4" customWidth="1"/>
    <col min="7" max="7" width="9.5703125" style="4" customWidth="1"/>
    <col min="8" max="8" width="8.85546875" style="4" hidden="1" customWidth="1"/>
    <col min="9" max="9" width="9.140625" style="4" hidden="1" customWidth="1"/>
    <col min="10" max="10" width="12" style="4" customWidth="1"/>
    <col min="11" max="11" width="10.42578125" style="4" customWidth="1"/>
  </cols>
  <sheetData>
    <row r="1" spans="1:11" ht="95.25" customHeight="1" thickBot="1" x14ac:dyDescent="0.35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6.75" customHeight="1" thickBot="1" x14ac:dyDescent="0.3">
      <c r="A2" s="11"/>
      <c r="B2" s="19" t="s">
        <v>0</v>
      </c>
      <c r="C2" s="43" t="s">
        <v>106</v>
      </c>
      <c r="D2" s="44"/>
      <c r="E2" s="45"/>
      <c r="F2" s="43" t="s">
        <v>107</v>
      </c>
      <c r="G2" s="45"/>
      <c r="H2" s="46" t="s">
        <v>1</v>
      </c>
      <c r="I2" s="47"/>
      <c r="J2" s="48" t="s">
        <v>2</v>
      </c>
      <c r="K2" s="49"/>
    </row>
    <row r="3" spans="1:11" ht="18.75" customHeight="1" x14ac:dyDescent="0.25">
      <c r="A3" s="50"/>
      <c r="B3" s="51"/>
      <c r="C3" s="53">
        <v>43101</v>
      </c>
      <c r="D3" s="53"/>
      <c r="E3" s="53">
        <v>43466</v>
      </c>
      <c r="F3" s="53">
        <v>43101</v>
      </c>
      <c r="G3" s="53">
        <v>72321</v>
      </c>
      <c r="H3" s="53">
        <v>42370</v>
      </c>
      <c r="I3" s="53">
        <v>42736</v>
      </c>
      <c r="J3" s="53">
        <v>43101</v>
      </c>
      <c r="K3" s="59">
        <v>43466</v>
      </c>
    </row>
    <row r="4" spans="1:11" ht="19.5" customHeight="1" x14ac:dyDescent="0.25">
      <c r="A4" s="50"/>
      <c r="B4" s="52"/>
      <c r="C4" s="54"/>
      <c r="D4" s="54"/>
      <c r="E4" s="54"/>
      <c r="F4" s="54"/>
      <c r="G4" s="54"/>
      <c r="H4" s="54"/>
      <c r="I4" s="54"/>
      <c r="J4" s="54"/>
      <c r="K4" s="60"/>
    </row>
    <row r="5" spans="1:11" ht="18.75" x14ac:dyDescent="0.25">
      <c r="A5" s="12">
        <v>1</v>
      </c>
      <c r="B5" s="13" t="s">
        <v>3</v>
      </c>
      <c r="C5" s="56">
        <v>203</v>
      </c>
      <c r="D5" s="56"/>
      <c r="E5" s="8">
        <v>203</v>
      </c>
      <c r="F5" s="8">
        <v>18</v>
      </c>
      <c r="G5" s="8">
        <v>18</v>
      </c>
      <c r="H5" s="8">
        <v>28</v>
      </c>
      <c r="I5" s="8">
        <v>28</v>
      </c>
      <c r="J5" s="8">
        <f>SUM(C5,F5)</f>
        <v>221</v>
      </c>
      <c r="K5" s="14">
        <f>SUM(E5,G5)</f>
        <v>221</v>
      </c>
    </row>
    <row r="6" spans="1:11" ht="18.75" x14ac:dyDescent="0.25">
      <c r="A6" s="12">
        <v>2</v>
      </c>
      <c r="B6" s="13" t="s">
        <v>4</v>
      </c>
      <c r="C6" s="56">
        <v>0</v>
      </c>
      <c r="D6" s="56"/>
      <c r="E6" s="8">
        <v>0</v>
      </c>
      <c r="F6" s="8">
        <v>0</v>
      </c>
      <c r="G6" s="8">
        <v>0</v>
      </c>
      <c r="H6" s="8" t="s">
        <v>5</v>
      </c>
      <c r="I6" s="8" t="s">
        <v>5</v>
      </c>
      <c r="J6" s="8">
        <f>SUM(C6,F6)</f>
        <v>0</v>
      </c>
      <c r="K6" s="14">
        <f>SUM(E6,G6)</f>
        <v>0</v>
      </c>
    </row>
    <row r="7" spans="1:11" ht="56.25" x14ac:dyDescent="0.25">
      <c r="A7" s="12">
        <v>3</v>
      </c>
      <c r="B7" s="13" t="s">
        <v>6</v>
      </c>
      <c r="C7" s="56">
        <f>SUM(C9,C8)</f>
        <v>36</v>
      </c>
      <c r="D7" s="56"/>
      <c r="E7" s="8">
        <f>SUM(E8:E9)</f>
        <v>41</v>
      </c>
      <c r="F7" s="8">
        <f>SUM(F8:F9)</f>
        <v>4</v>
      </c>
      <c r="G7" s="8">
        <f>SUM(G8:G9)</f>
        <v>3</v>
      </c>
      <c r="H7" s="8"/>
      <c r="I7" s="8"/>
      <c r="J7" s="8">
        <f t="shared" ref="J7:J8" si="0">C7+F7+H7</f>
        <v>40</v>
      </c>
      <c r="K7" s="14">
        <f t="shared" ref="K7" si="1">E7+G7+I7</f>
        <v>44</v>
      </c>
    </row>
    <row r="8" spans="1:11" ht="18.75" x14ac:dyDescent="0.25">
      <c r="A8" s="12"/>
      <c r="B8" s="13" t="s">
        <v>7</v>
      </c>
      <c r="C8" s="56">
        <v>23</v>
      </c>
      <c r="D8" s="56"/>
      <c r="E8" s="8">
        <v>24</v>
      </c>
      <c r="F8" s="8">
        <v>2</v>
      </c>
      <c r="G8" s="8">
        <v>1</v>
      </c>
      <c r="H8" s="8">
        <v>0</v>
      </c>
      <c r="I8" s="8">
        <v>0</v>
      </c>
      <c r="J8" s="8">
        <f t="shared" si="0"/>
        <v>25</v>
      </c>
      <c r="K8" s="14">
        <v>25</v>
      </c>
    </row>
    <row r="9" spans="1:11" ht="18.75" x14ac:dyDescent="0.25">
      <c r="A9" s="12"/>
      <c r="B9" s="13" t="s">
        <v>8</v>
      </c>
      <c r="C9" s="56">
        <v>13</v>
      </c>
      <c r="D9" s="56"/>
      <c r="E9" s="8">
        <v>17</v>
      </c>
      <c r="F9" s="8">
        <v>2</v>
      </c>
      <c r="G9" s="8">
        <v>2</v>
      </c>
      <c r="H9" s="8">
        <v>0</v>
      </c>
      <c r="I9" s="8">
        <v>0</v>
      </c>
      <c r="J9" s="8">
        <f>C9+F9+H9</f>
        <v>15</v>
      </c>
      <c r="K9" s="14">
        <v>19</v>
      </c>
    </row>
    <row r="10" spans="1:11" ht="18.75" x14ac:dyDescent="0.25">
      <c r="A10" s="12" t="s">
        <v>95</v>
      </c>
      <c r="B10" s="13" t="s">
        <v>9</v>
      </c>
      <c r="C10" s="56">
        <v>555</v>
      </c>
      <c r="D10" s="56"/>
      <c r="E10" s="8">
        <v>538</v>
      </c>
      <c r="F10" s="8">
        <v>33</v>
      </c>
      <c r="G10" s="8">
        <v>32</v>
      </c>
      <c r="H10" s="8">
        <v>94</v>
      </c>
      <c r="I10" s="8">
        <v>94</v>
      </c>
      <c r="J10" s="8">
        <f>SUM(C10,F10)</f>
        <v>588</v>
      </c>
      <c r="K10" s="14">
        <f t="shared" ref="K10:K22" si="2">SUM(E10,G10)</f>
        <v>570</v>
      </c>
    </row>
    <row r="11" spans="1:11" ht="18.75" x14ac:dyDescent="0.25">
      <c r="A11" s="12"/>
      <c r="B11" s="13" t="s">
        <v>10</v>
      </c>
      <c r="C11" s="56">
        <v>543</v>
      </c>
      <c r="D11" s="56"/>
      <c r="E11" s="8">
        <v>528</v>
      </c>
      <c r="F11" s="8">
        <v>33</v>
      </c>
      <c r="G11" s="8">
        <v>32</v>
      </c>
      <c r="H11" s="8">
        <v>78</v>
      </c>
      <c r="I11" s="8">
        <v>80</v>
      </c>
      <c r="J11" s="8">
        <f>SUM(C11,F11)</f>
        <v>576</v>
      </c>
      <c r="K11" s="14">
        <f t="shared" si="2"/>
        <v>560</v>
      </c>
    </row>
    <row r="12" spans="1:11" ht="18.75" x14ac:dyDescent="0.25">
      <c r="A12" s="12" t="s">
        <v>94</v>
      </c>
      <c r="B12" s="13" t="s">
        <v>11</v>
      </c>
      <c r="C12" s="56">
        <f>SUM(C13:D18)</f>
        <v>555</v>
      </c>
      <c r="D12" s="56"/>
      <c r="E12" s="8">
        <f>SUM(E13:E18)</f>
        <v>538</v>
      </c>
      <c r="F12" s="8">
        <f>SUM(F13:F18)</f>
        <v>33</v>
      </c>
      <c r="G12" s="8">
        <f>SUM(G13:G18)</f>
        <v>32</v>
      </c>
      <c r="H12" s="8"/>
      <c r="I12" s="8"/>
      <c r="J12" s="8">
        <f>SUM(J13:J18)</f>
        <v>588</v>
      </c>
      <c r="K12" s="14">
        <f t="shared" si="2"/>
        <v>570</v>
      </c>
    </row>
    <row r="13" spans="1:11" ht="18.75" x14ac:dyDescent="0.25">
      <c r="A13" s="12"/>
      <c r="B13" s="13" t="s">
        <v>12</v>
      </c>
      <c r="C13" s="55">
        <v>101</v>
      </c>
      <c r="D13" s="55"/>
      <c r="E13" s="10">
        <v>106</v>
      </c>
      <c r="F13" s="10">
        <v>3</v>
      </c>
      <c r="G13" s="10">
        <v>3</v>
      </c>
      <c r="H13" s="10">
        <v>27</v>
      </c>
      <c r="I13" s="8">
        <v>27</v>
      </c>
      <c r="J13" s="8">
        <f t="shared" ref="J13:J22" si="3">SUM(C13,F13)</f>
        <v>104</v>
      </c>
      <c r="K13" s="14">
        <f t="shared" si="2"/>
        <v>109</v>
      </c>
    </row>
    <row r="14" spans="1:11" ht="18.75" x14ac:dyDescent="0.25">
      <c r="A14" s="12"/>
      <c r="B14" s="13" t="s">
        <v>13</v>
      </c>
      <c r="C14" s="55">
        <v>90</v>
      </c>
      <c r="D14" s="55"/>
      <c r="E14" s="10">
        <v>84</v>
      </c>
      <c r="F14" s="10">
        <v>6</v>
      </c>
      <c r="G14" s="10">
        <v>5</v>
      </c>
      <c r="H14" s="10">
        <v>12</v>
      </c>
      <c r="I14" s="8">
        <v>10</v>
      </c>
      <c r="J14" s="8">
        <f t="shared" si="3"/>
        <v>96</v>
      </c>
      <c r="K14" s="14">
        <f t="shared" si="2"/>
        <v>89</v>
      </c>
    </row>
    <row r="15" spans="1:11" ht="18.75" x14ac:dyDescent="0.25">
      <c r="A15" s="12"/>
      <c r="B15" s="13" t="s">
        <v>14</v>
      </c>
      <c r="C15" s="55">
        <v>55</v>
      </c>
      <c r="D15" s="55"/>
      <c r="E15" s="10">
        <v>55</v>
      </c>
      <c r="F15" s="10">
        <v>6</v>
      </c>
      <c r="G15" s="10">
        <v>6</v>
      </c>
      <c r="H15" s="10">
        <v>26</v>
      </c>
      <c r="I15" s="8">
        <v>19</v>
      </c>
      <c r="J15" s="8">
        <f t="shared" si="3"/>
        <v>61</v>
      </c>
      <c r="K15" s="14">
        <f t="shared" si="2"/>
        <v>61</v>
      </c>
    </row>
    <row r="16" spans="1:11" ht="18.75" x14ac:dyDescent="0.25">
      <c r="A16" s="12"/>
      <c r="B16" s="13" t="s">
        <v>15</v>
      </c>
      <c r="C16" s="55">
        <v>76</v>
      </c>
      <c r="D16" s="55"/>
      <c r="E16" s="10">
        <v>72</v>
      </c>
      <c r="F16" s="10">
        <v>4</v>
      </c>
      <c r="G16" s="10">
        <v>2</v>
      </c>
      <c r="H16" s="10">
        <v>19</v>
      </c>
      <c r="I16" s="8">
        <v>14</v>
      </c>
      <c r="J16" s="8">
        <f t="shared" si="3"/>
        <v>80</v>
      </c>
      <c r="K16" s="14">
        <f t="shared" si="2"/>
        <v>74</v>
      </c>
    </row>
    <row r="17" spans="1:11" ht="18.75" x14ac:dyDescent="0.25">
      <c r="A17" s="12"/>
      <c r="B17" s="13" t="s">
        <v>16</v>
      </c>
      <c r="C17" s="55">
        <v>118</v>
      </c>
      <c r="D17" s="55"/>
      <c r="E17" s="10">
        <v>117</v>
      </c>
      <c r="F17" s="10">
        <v>3</v>
      </c>
      <c r="G17" s="10">
        <v>4</v>
      </c>
      <c r="H17" s="10">
        <v>7</v>
      </c>
      <c r="I17" s="8">
        <v>16</v>
      </c>
      <c r="J17" s="8">
        <f t="shared" si="3"/>
        <v>121</v>
      </c>
      <c r="K17" s="14">
        <f t="shared" si="2"/>
        <v>121</v>
      </c>
    </row>
    <row r="18" spans="1:11" ht="18.75" x14ac:dyDescent="0.25">
      <c r="A18" s="12"/>
      <c r="B18" s="13" t="s">
        <v>17</v>
      </c>
      <c r="C18" s="55">
        <v>115</v>
      </c>
      <c r="D18" s="55"/>
      <c r="E18" s="10">
        <v>104</v>
      </c>
      <c r="F18" s="10">
        <v>11</v>
      </c>
      <c r="G18" s="10">
        <v>12</v>
      </c>
      <c r="H18" s="10">
        <v>3</v>
      </c>
      <c r="I18" s="8">
        <v>8</v>
      </c>
      <c r="J18" s="8">
        <f t="shared" si="3"/>
        <v>126</v>
      </c>
      <c r="K18" s="14">
        <f t="shared" si="2"/>
        <v>116</v>
      </c>
    </row>
    <row r="19" spans="1:11" ht="18.75" x14ac:dyDescent="0.25">
      <c r="A19" s="12" t="s">
        <v>96</v>
      </c>
      <c r="B19" s="13" t="s">
        <v>18</v>
      </c>
      <c r="C19" s="56">
        <v>289</v>
      </c>
      <c r="D19" s="56"/>
      <c r="E19" s="8">
        <v>282</v>
      </c>
      <c r="F19" s="8">
        <v>17</v>
      </c>
      <c r="G19" s="8">
        <v>15</v>
      </c>
      <c r="H19" s="8">
        <v>50</v>
      </c>
      <c r="I19" s="8">
        <v>49</v>
      </c>
      <c r="J19" s="8">
        <f t="shared" si="3"/>
        <v>306</v>
      </c>
      <c r="K19" s="14">
        <f t="shared" si="2"/>
        <v>297</v>
      </c>
    </row>
    <row r="20" spans="1:11" ht="18.75" x14ac:dyDescent="0.25">
      <c r="A20" s="12" t="s">
        <v>97</v>
      </c>
      <c r="B20" s="13" t="s">
        <v>19</v>
      </c>
      <c r="C20" s="56">
        <v>266</v>
      </c>
      <c r="D20" s="56"/>
      <c r="E20" s="8">
        <v>256</v>
      </c>
      <c r="F20" s="8">
        <v>16</v>
      </c>
      <c r="G20" s="8">
        <v>17</v>
      </c>
      <c r="H20" s="8">
        <v>44</v>
      </c>
      <c r="I20" s="8">
        <v>45</v>
      </c>
      <c r="J20" s="8">
        <f t="shared" si="3"/>
        <v>282</v>
      </c>
      <c r="K20" s="14">
        <f t="shared" si="2"/>
        <v>273</v>
      </c>
    </row>
    <row r="21" spans="1:11" ht="18.75" x14ac:dyDescent="0.25">
      <c r="A21" s="12" t="s">
        <v>98</v>
      </c>
      <c r="B21" s="13" t="s">
        <v>20</v>
      </c>
      <c r="C21" s="56">
        <v>414</v>
      </c>
      <c r="D21" s="56"/>
      <c r="E21" s="8">
        <v>413</v>
      </c>
      <c r="F21" s="8">
        <v>26</v>
      </c>
      <c r="G21" s="8">
        <v>25</v>
      </c>
      <c r="H21" s="8">
        <v>67</v>
      </c>
      <c r="I21" s="8">
        <v>66</v>
      </c>
      <c r="J21" s="8">
        <f t="shared" si="3"/>
        <v>440</v>
      </c>
      <c r="K21" s="14">
        <f t="shared" si="2"/>
        <v>438</v>
      </c>
    </row>
    <row r="22" spans="1:11" ht="37.5" x14ac:dyDescent="0.25">
      <c r="A22" s="12">
        <v>5</v>
      </c>
      <c r="B22" s="13" t="s">
        <v>123</v>
      </c>
      <c r="C22" s="56">
        <v>290</v>
      </c>
      <c r="D22" s="56"/>
      <c r="E22" s="8">
        <v>313</v>
      </c>
      <c r="F22" s="8">
        <v>14</v>
      </c>
      <c r="G22" s="8">
        <v>15</v>
      </c>
      <c r="H22" s="8">
        <v>59</v>
      </c>
      <c r="I22" s="8">
        <v>58</v>
      </c>
      <c r="J22" s="8">
        <f t="shared" si="3"/>
        <v>304</v>
      </c>
      <c r="K22" s="14">
        <f t="shared" si="2"/>
        <v>328</v>
      </c>
    </row>
    <row r="23" spans="1:11" ht="37.5" x14ac:dyDescent="0.25">
      <c r="A23" s="12">
        <v>6</v>
      </c>
      <c r="B23" s="13" t="s">
        <v>21</v>
      </c>
      <c r="C23" s="56">
        <f>SUM(C24:D27)</f>
        <v>555</v>
      </c>
      <c r="D23" s="56"/>
      <c r="E23" s="8">
        <f>SUM(E24:E27)</f>
        <v>538</v>
      </c>
      <c r="F23" s="8">
        <f>SUM(F24:F27)</f>
        <v>33</v>
      </c>
      <c r="G23" s="8">
        <f>SUM(G24:G27)</f>
        <v>32</v>
      </c>
      <c r="H23" s="8" t="e">
        <f>H24+H25+#REF!+H26+#REF!+H27</f>
        <v>#REF!</v>
      </c>
      <c r="I23" s="8" t="e">
        <f>I24+I25+#REF!+I26+#REF!+I27</f>
        <v>#REF!</v>
      </c>
      <c r="J23" s="8">
        <f>SUM(J24:J27)</f>
        <v>588</v>
      </c>
      <c r="K23" s="14">
        <f>SUM(K24:K27)</f>
        <v>570</v>
      </c>
    </row>
    <row r="24" spans="1:11" ht="18.75" x14ac:dyDescent="0.25">
      <c r="A24" s="12"/>
      <c r="B24" s="13" t="s">
        <v>22</v>
      </c>
      <c r="C24" s="56">
        <v>21</v>
      </c>
      <c r="D24" s="56"/>
      <c r="E24" s="8">
        <v>20</v>
      </c>
      <c r="F24" s="8">
        <v>2</v>
      </c>
      <c r="G24" s="8">
        <v>2</v>
      </c>
      <c r="H24" s="8">
        <v>46</v>
      </c>
      <c r="I24" s="8">
        <v>46</v>
      </c>
      <c r="J24" s="8">
        <f>SUM(C24,F24)</f>
        <v>23</v>
      </c>
      <c r="K24" s="14">
        <f>SUM(E24,G24)</f>
        <v>22</v>
      </c>
    </row>
    <row r="25" spans="1:11" ht="18.75" x14ac:dyDescent="0.25">
      <c r="A25" s="12"/>
      <c r="B25" s="13" t="s">
        <v>23</v>
      </c>
      <c r="C25" s="56">
        <v>533</v>
      </c>
      <c r="D25" s="56"/>
      <c r="E25" s="8">
        <v>517</v>
      </c>
      <c r="F25" s="8">
        <v>31</v>
      </c>
      <c r="G25" s="8">
        <v>30</v>
      </c>
      <c r="H25" s="8">
        <v>48</v>
      </c>
      <c r="I25" s="8">
        <v>48</v>
      </c>
      <c r="J25" s="8">
        <f>SUM(C25,F25)</f>
        <v>564</v>
      </c>
      <c r="K25" s="14">
        <f>SUM(E25,G25)</f>
        <v>547</v>
      </c>
    </row>
    <row r="26" spans="1:11" ht="18.75" x14ac:dyDescent="0.25">
      <c r="A26" s="12"/>
      <c r="B26" s="13" t="s">
        <v>108</v>
      </c>
      <c r="C26" s="56">
        <v>1</v>
      </c>
      <c r="D26" s="56"/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f>C26+F26+H26</f>
        <v>1</v>
      </c>
      <c r="K26" s="14">
        <f>E26+G26</f>
        <v>1</v>
      </c>
    </row>
    <row r="27" spans="1:11" ht="37.5" x14ac:dyDescent="0.25">
      <c r="A27" s="12"/>
      <c r="B27" s="13" t="s">
        <v>24</v>
      </c>
      <c r="C27" s="56">
        <v>0</v>
      </c>
      <c r="D27" s="5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>C27+F27</f>
        <v>0</v>
      </c>
      <c r="K27" s="14">
        <f>E27+G27</f>
        <v>0</v>
      </c>
    </row>
    <row r="28" spans="1:11" ht="18.75" x14ac:dyDescent="0.25">
      <c r="A28" s="12">
        <v>7</v>
      </c>
      <c r="B28" s="13" t="s">
        <v>25</v>
      </c>
      <c r="C28" s="8">
        <f>SUM(C29:C33)</f>
        <v>259</v>
      </c>
      <c r="D28" s="8">
        <f t="shared" ref="D28" si="4">D29+D30+D31+D33</f>
        <v>225</v>
      </c>
      <c r="E28" s="8">
        <f>SUM(D29:E33)</f>
        <v>225</v>
      </c>
      <c r="F28" s="8">
        <f>SUM(F29:F33)</f>
        <v>14</v>
      </c>
      <c r="G28" s="8">
        <f>SUM(G29:G33)</f>
        <v>12</v>
      </c>
      <c r="H28" s="8">
        <f>H29+H30+H31+H33</f>
        <v>59</v>
      </c>
      <c r="I28" s="8">
        <f>I29+I30+I31+I33</f>
        <v>58</v>
      </c>
      <c r="J28" s="8">
        <f t="shared" ref="J28:J33" si="5">SUM(C28,F28)</f>
        <v>273</v>
      </c>
      <c r="K28" s="14">
        <f>SUM(E28,G28)</f>
        <v>237</v>
      </c>
    </row>
    <row r="29" spans="1:11" ht="37.5" x14ac:dyDescent="0.25">
      <c r="A29" s="12"/>
      <c r="B29" s="13" t="s">
        <v>26</v>
      </c>
      <c r="C29" s="8">
        <v>82</v>
      </c>
      <c r="D29" s="56">
        <v>64</v>
      </c>
      <c r="E29" s="56"/>
      <c r="F29" s="8">
        <v>2</v>
      </c>
      <c r="G29" s="8">
        <v>1</v>
      </c>
      <c r="H29" s="8">
        <v>3</v>
      </c>
      <c r="I29" s="8">
        <v>3</v>
      </c>
      <c r="J29" s="8">
        <f t="shared" si="5"/>
        <v>84</v>
      </c>
      <c r="K29" s="14">
        <f>SUM(D29,G29)</f>
        <v>65</v>
      </c>
    </row>
    <row r="30" spans="1:11" ht="18.75" x14ac:dyDescent="0.25">
      <c r="A30" s="12"/>
      <c r="B30" s="13" t="s">
        <v>27</v>
      </c>
      <c r="C30" s="8">
        <v>48</v>
      </c>
      <c r="D30" s="56">
        <v>46</v>
      </c>
      <c r="E30" s="56"/>
      <c r="F30" s="8">
        <v>1</v>
      </c>
      <c r="G30" s="8">
        <v>1</v>
      </c>
      <c r="H30" s="8">
        <v>13</v>
      </c>
      <c r="I30" s="8">
        <v>13</v>
      </c>
      <c r="J30" s="8">
        <f t="shared" si="5"/>
        <v>49</v>
      </c>
      <c r="K30" s="14">
        <f>SUM(D30,G30)</f>
        <v>47</v>
      </c>
    </row>
    <row r="31" spans="1:11" ht="18.75" x14ac:dyDescent="0.25">
      <c r="A31" s="12"/>
      <c r="B31" s="13" t="s">
        <v>28</v>
      </c>
      <c r="C31" s="8">
        <v>129</v>
      </c>
      <c r="D31" s="56">
        <v>115</v>
      </c>
      <c r="E31" s="56"/>
      <c r="F31" s="8">
        <v>11</v>
      </c>
      <c r="G31" s="8">
        <v>10</v>
      </c>
      <c r="H31" s="8">
        <v>43</v>
      </c>
      <c r="I31" s="8">
        <v>42</v>
      </c>
      <c r="J31" s="8">
        <f t="shared" si="5"/>
        <v>140</v>
      </c>
      <c r="K31" s="14">
        <f>SUM(D31,G31)</f>
        <v>125</v>
      </c>
    </row>
    <row r="32" spans="1:11" ht="37.5" x14ac:dyDescent="0.25">
      <c r="A32" s="27"/>
      <c r="B32" s="29" t="s">
        <v>112</v>
      </c>
      <c r="C32" s="28">
        <v>0</v>
      </c>
      <c r="D32" s="28"/>
      <c r="E32" s="28">
        <v>0</v>
      </c>
      <c r="F32" s="28">
        <v>0</v>
      </c>
      <c r="G32" s="28">
        <v>0</v>
      </c>
      <c r="H32" s="28"/>
      <c r="I32" s="28"/>
      <c r="J32" s="28">
        <f t="shared" si="5"/>
        <v>0</v>
      </c>
      <c r="K32" s="14">
        <f>SUM(E32,G32)</f>
        <v>0</v>
      </c>
    </row>
    <row r="33" spans="1:11" ht="37.5" x14ac:dyDescent="0.25">
      <c r="A33" s="12"/>
      <c r="B33" s="13" t="s">
        <v>113</v>
      </c>
      <c r="C33" s="8">
        <v>0</v>
      </c>
      <c r="D33" s="56">
        <v>0</v>
      </c>
      <c r="E33" s="56"/>
      <c r="F33" s="8">
        <v>0</v>
      </c>
      <c r="G33" s="8">
        <v>0</v>
      </c>
      <c r="H33" s="8">
        <v>0</v>
      </c>
      <c r="I33" s="8">
        <v>0</v>
      </c>
      <c r="J33" s="8">
        <f t="shared" si="5"/>
        <v>0</v>
      </c>
      <c r="K33" s="14">
        <f>SUM(D33,G33)</f>
        <v>0</v>
      </c>
    </row>
    <row r="34" spans="1:11" ht="37.5" x14ac:dyDescent="0.25">
      <c r="A34" s="12">
        <v>8</v>
      </c>
      <c r="B34" s="13" t="s">
        <v>29</v>
      </c>
      <c r="C34" s="8">
        <f>SUM(C35:C37)</f>
        <v>13</v>
      </c>
      <c r="D34" s="56">
        <f>SUM(D35:E37)</f>
        <v>11</v>
      </c>
      <c r="E34" s="56"/>
      <c r="F34" s="8">
        <f>SUM(F35:F37)</f>
        <v>0</v>
      </c>
      <c r="G34" s="8">
        <f>SUM(G35:G37)</f>
        <v>0</v>
      </c>
      <c r="H34" s="8">
        <v>15</v>
      </c>
      <c r="I34" s="8">
        <v>9</v>
      </c>
      <c r="J34" s="8">
        <f>SUM(J35:J37)</f>
        <v>13</v>
      </c>
      <c r="K34" s="14">
        <f>SUM(K35:K37)</f>
        <v>11</v>
      </c>
    </row>
    <row r="35" spans="1:11" ht="37.5" x14ac:dyDescent="0.25">
      <c r="A35" s="12"/>
      <c r="B35" s="13" t="s">
        <v>114</v>
      </c>
      <c r="C35" s="8">
        <v>1</v>
      </c>
      <c r="D35" s="56">
        <v>1</v>
      </c>
      <c r="E35" s="56"/>
      <c r="F35" s="8">
        <v>0</v>
      </c>
      <c r="G35" s="8">
        <v>0</v>
      </c>
      <c r="H35" s="8">
        <v>0</v>
      </c>
      <c r="I35" s="8">
        <v>1</v>
      </c>
      <c r="J35" s="8">
        <f>C35+F35</f>
        <v>1</v>
      </c>
      <c r="K35" s="14">
        <f>SUM(D35,G35)</f>
        <v>1</v>
      </c>
    </row>
    <row r="36" spans="1:11" ht="18.75" x14ac:dyDescent="0.25">
      <c r="A36" s="12"/>
      <c r="B36" s="13" t="s">
        <v>30</v>
      </c>
      <c r="C36" s="8">
        <v>8</v>
      </c>
      <c r="D36" s="56">
        <v>6</v>
      </c>
      <c r="E36" s="56"/>
      <c r="F36" s="8">
        <v>0</v>
      </c>
      <c r="G36" s="8">
        <v>0</v>
      </c>
      <c r="H36" s="8">
        <v>4</v>
      </c>
      <c r="I36" s="8">
        <v>6</v>
      </c>
      <c r="J36" s="8">
        <f>SUM(C36,F36)</f>
        <v>8</v>
      </c>
      <c r="K36" s="14">
        <f>SUM(D36,G36)</f>
        <v>6</v>
      </c>
    </row>
    <row r="37" spans="1:11" ht="18.75" x14ac:dyDescent="0.25">
      <c r="A37" s="27"/>
      <c r="B37" s="38" t="s">
        <v>115</v>
      </c>
      <c r="C37" s="39">
        <v>4</v>
      </c>
      <c r="D37" s="39"/>
      <c r="E37" s="39">
        <v>4</v>
      </c>
      <c r="F37" s="39">
        <v>0</v>
      </c>
      <c r="G37" s="39">
        <v>0</v>
      </c>
      <c r="H37" s="39"/>
      <c r="I37" s="39"/>
      <c r="J37" s="39">
        <f>SUM(C37,F37)</f>
        <v>4</v>
      </c>
      <c r="K37" s="40">
        <f>SUM(E37,G37)</f>
        <v>4</v>
      </c>
    </row>
    <row r="38" spans="1:11" ht="18.75" x14ac:dyDescent="0.25">
      <c r="A38" s="12">
        <v>9</v>
      </c>
      <c r="B38" s="13" t="s">
        <v>31</v>
      </c>
      <c r="C38" s="8">
        <f>SUM(C39:C41)</f>
        <v>162</v>
      </c>
      <c r="D38" s="56">
        <f>SUM(D39:E41)</f>
        <v>193</v>
      </c>
      <c r="E38" s="56"/>
      <c r="F38" s="8">
        <f>SUM(F39:F41)</f>
        <v>13</v>
      </c>
      <c r="G38" s="8">
        <f>SUM(G39:G41)</f>
        <v>13</v>
      </c>
      <c r="H38" s="8">
        <v>8</v>
      </c>
      <c r="I38" s="8">
        <v>8</v>
      </c>
      <c r="J38" s="8">
        <f>SUM(C38,F38)</f>
        <v>175</v>
      </c>
      <c r="K38" s="14">
        <f>SUM(D38,G38)</f>
        <v>206</v>
      </c>
    </row>
    <row r="39" spans="1:11" ht="18.75" x14ac:dyDescent="0.25">
      <c r="A39" s="12"/>
      <c r="B39" s="13" t="s">
        <v>32</v>
      </c>
      <c r="C39" s="8">
        <v>31</v>
      </c>
      <c r="D39" s="56">
        <v>55</v>
      </c>
      <c r="E39" s="56"/>
      <c r="F39" s="8">
        <v>1</v>
      </c>
      <c r="G39" s="8">
        <v>2</v>
      </c>
      <c r="H39" s="8">
        <v>0</v>
      </c>
      <c r="I39" s="8">
        <v>0</v>
      </c>
      <c r="J39" s="8">
        <f>C39+F39</f>
        <v>32</v>
      </c>
      <c r="K39" s="14">
        <f>D39+G39</f>
        <v>57</v>
      </c>
    </row>
    <row r="40" spans="1:11" ht="18.75" x14ac:dyDescent="0.25">
      <c r="A40" s="12"/>
      <c r="B40" s="13" t="s">
        <v>33</v>
      </c>
      <c r="C40" s="8">
        <v>1</v>
      </c>
      <c r="D40" s="56">
        <v>1</v>
      </c>
      <c r="E40" s="56"/>
      <c r="F40" s="8">
        <v>0</v>
      </c>
      <c r="G40" s="8">
        <v>0</v>
      </c>
      <c r="H40" s="8">
        <v>0</v>
      </c>
      <c r="I40" s="8">
        <v>0</v>
      </c>
      <c r="J40" s="8">
        <f>C40+F40</f>
        <v>1</v>
      </c>
      <c r="K40" s="14">
        <f>D40+G40</f>
        <v>1</v>
      </c>
    </row>
    <row r="41" spans="1:11" ht="18.75" x14ac:dyDescent="0.25">
      <c r="A41" s="12"/>
      <c r="B41" s="13" t="s">
        <v>34</v>
      </c>
      <c r="C41" s="8">
        <v>130</v>
      </c>
      <c r="D41" s="56">
        <v>137</v>
      </c>
      <c r="E41" s="56"/>
      <c r="F41" s="8">
        <v>12</v>
      </c>
      <c r="G41" s="8">
        <v>11</v>
      </c>
      <c r="H41" s="8">
        <v>8</v>
      </c>
      <c r="I41" s="8">
        <v>8</v>
      </c>
      <c r="J41" s="8">
        <f>SUM(C41,F41)</f>
        <v>142</v>
      </c>
      <c r="K41" s="14">
        <f>SUM(D41,G41)</f>
        <v>148</v>
      </c>
    </row>
    <row r="42" spans="1:11" ht="37.5" x14ac:dyDescent="0.25">
      <c r="A42" s="12">
        <v>10</v>
      </c>
      <c r="B42" s="13" t="s">
        <v>35</v>
      </c>
      <c r="C42" s="8">
        <f>SUM(C43:C44)</f>
        <v>7</v>
      </c>
      <c r="D42" s="56">
        <f>SUM(D43:E44)</f>
        <v>10</v>
      </c>
      <c r="E42" s="56"/>
      <c r="F42" s="8">
        <f>SUM(F43:F44)</f>
        <v>1</v>
      </c>
      <c r="G42" s="8">
        <f>SUM(G43:G44)</f>
        <v>0</v>
      </c>
      <c r="H42" s="8">
        <v>3</v>
      </c>
      <c r="I42" s="8">
        <v>1</v>
      </c>
      <c r="J42" s="8">
        <f>SUM(J43:J44)</f>
        <v>8</v>
      </c>
      <c r="K42" s="14">
        <f>SUM(K43:K44)</f>
        <v>10</v>
      </c>
    </row>
    <row r="43" spans="1:11" ht="18.75" x14ac:dyDescent="0.25">
      <c r="A43" s="12"/>
      <c r="B43" s="13" t="s">
        <v>36</v>
      </c>
      <c r="C43" s="8">
        <v>1</v>
      </c>
      <c r="D43" s="56">
        <v>7</v>
      </c>
      <c r="E43" s="56"/>
      <c r="F43" s="8">
        <v>1</v>
      </c>
      <c r="G43" s="8">
        <v>0</v>
      </c>
      <c r="H43" s="8">
        <v>1</v>
      </c>
      <c r="I43" s="8">
        <v>1</v>
      </c>
      <c r="J43" s="8">
        <f>SUM(C43,F43)</f>
        <v>2</v>
      </c>
      <c r="K43" s="14">
        <f>SUM(D43,G43)</f>
        <v>7</v>
      </c>
    </row>
    <row r="44" spans="1:11" ht="18.75" x14ac:dyDescent="0.25">
      <c r="A44" s="12"/>
      <c r="B44" s="13" t="s">
        <v>37</v>
      </c>
      <c r="C44" s="8">
        <v>6</v>
      </c>
      <c r="D44" s="56">
        <v>3</v>
      </c>
      <c r="E44" s="56"/>
      <c r="F44" s="8">
        <v>0</v>
      </c>
      <c r="G44" s="8">
        <v>0</v>
      </c>
      <c r="H44" s="8">
        <v>2</v>
      </c>
      <c r="I44" s="8">
        <v>0</v>
      </c>
      <c r="J44" s="8">
        <f>SUM(C44,F44)</f>
        <v>6</v>
      </c>
      <c r="K44" s="14">
        <f>SUM(D44,G44)</f>
        <v>3</v>
      </c>
    </row>
    <row r="45" spans="1:11" ht="18.75" x14ac:dyDescent="0.25">
      <c r="A45" s="12" t="s">
        <v>99</v>
      </c>
      <c r="B45" s="38" t="s">
        <v>116</v>
      </c>
      <c r="C45" s="39">
        <v>0</v>
      </c>
      <c r="D45" s="61">
        <v>0</v>
      </c>
      <c r="E45" s="61"/>
      <c r="F45" s="39">
        <v>0</v>
      </c>
      <c r="G45" s="39">
        <v>0</v>
      </c>
      <c r="H45" s="39">
        <v>0</v>
      </c>
      <c r="I45" s="39">
        <v>0</v>
      </c>
      <c r="J45" s="39">
        <f>C45+F45</f>
        <v>0</v>
      </c>
      <c r="K45" s="40">
        <f>D45+G45+I45</f>
        <v>0</v>
      </c>
    </row>
    <row r="46" spans="1:11" ht="18.75" x14ac:dyDescent="0.25">
      <c r="A46" s="27" t="s">
        <v>100</v>
      </c>
      <c r="B46" s="38" t="s">
        <v>118</v>
      </c>
      <c r="C46" s="39">
        <v>11</v>
      </c>
      <c r="D46" s="39"/>
      <c r="E46" s="39">
        <v>10</v>
      </c>
      <c r="F46" s="39">
        <v>1</v>
      </c>
      <c r="G46" s="39">
        <v>0</v>
      </c>
      <c r="H46" s="39"/>
      <c r="I46" s="39"/>
      <c r="J46" s="39">
        <f>SUM(C46,F46)</f>
        <v>12</v>
      </c>
      <c r="K46" s="40">
        <f>SUM(E46,G46)</f>
        <v>10</v>
      </c>
    </row>
    <row r="47" spans="1:11" ht="37.5" x14ac:dyDescent="0.25">
      <c r="A47" s="12" t="s">
        <v>125</v>
      </c>
      <c r="B47" s="38" t="s">
        <v>117</v>
      </c>
      <c r="C47" s="39">
        <v>0</v>
      </c>
      <c r="D47" s="61">
        <v>0</v>
      </c>
      <c r="E47" s="61"/>
      <c r="F47" s="39">
        <v>1</v>
      </c>
      <c r="G47" s="39">
        <v>0</v>
      </c>
      <c r="H47" s="39">
        <v>0</v>
      </c>
      <c r="I47" s="39">
        <v>0</v>
      </c>
      <c r="J47" s="39">
        <f>SUM(C47,F47)</f>
        <v>1</v>
      </c>
      <c r="K47" s="40">
        <f>D47+G47</f>
        <v>0</v>
      </c>
    </row>
    <row r="48" spans="1:11" ht="18.75" x14ac:dyDescent="0.25">
      <c r="A48" s="12">
        <v>12</v>
      </c>
      <c r="B48" s="38" t="s">
        <v>38</v>
      </c>
      <c r="C48" s="39">
        <f>SUM(C49:C53)</f>
        <v>56</v>
      </c>
      <c r="D48" s="61">
        <f>SUM(D49:E53)</f>
        <v>55</v>
      </c>
      <c r="E48" s="61"/>
      <c r="F48" s="39">
        <f>SUM(F49:F53)</f>
        <v>1</v>
      </c>
      <c r="G48" s="39">
        <f>SUM(G49:G53)</f>
        <v>2</v>
      </c>
      <c r="H48" s="39">
        <v>0</v>
      </c>
      <c r="I48" s="39">
        <v>0</v>
      </c>
      <c r="J48" s="39">
        <f>SUM(J49:J53)</f>
        <v>57</v>
      </c>
      <c r="K48" s="40">
        <f>SUM(K49:K53)</f>
        <v>57</v>
      </c>
    </row>
    <row r="49" spans="1:11" ht="18.75" x14ac:dyDescent="0.25">
      <c r="A49" s="12"/>
      <c r="B49" s="38" t="s">
        <v>39</v>
      </c>
      <c r="C49" s="39">
        <v>0</v>
      </c>
      <c r="D49" s="61">
        <v>0</v>
      </c>
      <c r="E49" s="61"/>
      <c r="F49" s="39">
        <v>0</v>
      </c>
      <c r="G49" s="39">
        <v>0</v>
      </c>
      <c r="H49" s="39">
        <v>0</v>
      </c>
      <c r="I49" s="39">
        <v>0</v>
      </c>
      <c r="J49" s="39">
        <f t="shared" ref="J49:K52" si="6">C49+F49</f>
        <v>0</v>
      </c>
      <c r="K49" s="40">
        <f t="shared" si="6"/>
        <v>0</v>
      </c>
    </row>
    <row r="50" spans="1:11" ht="18.75" x14ac:dyDescent="0.25">
      <c r="A50" s="12"/>
      <c r="B50" s="38" t="s">
        <v>40</v>
      </c>
      <c r="C50" s="39">
        <v>0</v>
      </c>
      <c r="D50" s="61">
        <v>0</v>
      </c>
      <c r="E50" s="61"/>
      <c r="F50" s="39">
        <v>0</v>
      </c>
      <c r="G50" s="39">
        <v>0</v>
      </c>
      <c r="H50" s="39">
        <v>0</v>
      </c>
      <c r="I50" s="39">
        <v>0</v>
      </c>
      <c r="J50" s="39">
        <f t="shared" si="6"/>
        <v>0</v>
      </c>
      <c r="K50" s="40">
        <f t="shared" si="6"/>
        <v>0</v>
      </c>
    </row>
    <row r="51" spans="1:11" ht="18.75" x14ac:dyDescent="0.25">
      <c r="A51" s="12"/>
      <c r="B51" s="38" t="s">
        <v>41</v>
      </c>
      <c r="C51" s="39">
        <v>7</v>
      </c>
      <c r="D51" s="61">
        <v>5</v>
      </c>
      <c r="E51" s="61"/>
      <c r="F51" s="39">
        <v>0</v>
      </c>
      <c r="G51" s="39">
        <v>0</v>
      </c>
      <c r="H51" s="39">
        <v>0</v>
      </c>
      <c r="I51" s="39">
        <v>0</v>
      </c>
      <c r="J51" s="39">
        <f t="shared" si="6"/>
        <v>7</v>
      </c>
      <c r="K51" s="40">
        <f t="shared" si="6"/>
        <v>5</v>
      </c>
    </row>
    <row r="52" spans="1:11" ht="24" customHeight="1" x14ac:dyDescent="0.25">
      <c r="A52" s="12"/>
      <c r="B52" s="38" t="s">
        <v>42</v>
      </c>
      <c r="C52" s="39">
        <v>49</v>
      </c>
      <c r="D52" s="61">
        <v>50</v>
      </c>
      <c r="E52" s="61"/>
      <c r="F52" s="39">
        <v>1</v>
      </c>
      <c r="G52" s="39">
        <v>2</v>
      </c>
      <c r="H52" s="39">
        <v>0</v>
      </c>
      <c r="I52" s="39">
        <v>0</v>
      </c>
      <c r="J52" s="39">
        <f t="shared" si="6"/>
        <v>50</v>
      </c>
      <c r="K52" s="40">
        <f t="shared" si="6"/>
        <v>52</v>
      </c>
    </row>
    <row r="53" spans="1:11" ht="18.75" x14ac:dyDescent="0.25">
      <c r="A53" s="27"/>
      <c r="B53" s="38" t="s">
        <v>119</v>
      </c>
      <c r="C53" s="39">
        <v>0</v>
      </c>
      <c r="D53" s="39"/>
      <c r="E53" s="39">
        <v>0</v>
      </c>
      <c r="F53" s="39">
        <v>0</v>
      </c>
      <c r="G53" s="39">
        <v>0</v>
      </c>
      <c r="H53" s="39"/>
      <c r="I53" s="39"/>
      <c r="J53" s="39">
        <f>SUM(C53,F53)</f>
        <v>0</v>
      </c>
      <c r="K53" s="40">
        <f>SUM(E53,G53)</f>
        <v>0</v>
      </c>
    </row>
    <row r="54" spans="1:11" ht="37.5" x14ac:dyDescent="0.25">
      <c r="A54" s="12">
        <v>13</v>
      </c>
      <c r="B54" s="13" t="s">
        <v>43</v>
      </c>
      <c r="C54" s="8">
        <v>62</v>
      </c>
      <c r="D54" s="56">
        <v>57</v>
      </c>
      <c r="E54" s="56"/>
      <c r="F54" s="8">
        <v>1</v>
      </c>
      <c r="G54" s="8">
        <v>0</v>
      </c>
      <c r="H54" s="8">
        <v>12</v>
      </c>
      <c r="I54" s="8">
        <v>10</v>
      </c>
      <c r="J54" s="8">
        <f>SUM(C54,F54)</f>
        <v>63</v>
      </c>
      <c r="K54" s="14">
        <f t="shared" ref="K54:K59" si="7">SUM(D54,G54)</f>
        <v>57</v>
      </c>
    </row>
    <row r="55" spans="1:11" ht="37.5" x14ac:dyDescent="0.25">
      <c r="A55" s="12" t="s">
        <v>124</v>
      </c>
      <c r="B55" s="13" t="s">
        <v>44</v>
      </c>
      <c r="C55" s="8">
        <v>5</v>
      </c>
      <c r="D55" s="56">
        <v>2</v>
      </c>
      <c r="E55" s="56"/>
      <c r="F55" s="8">
        <v>0</v>
      </c>
      <c r="G55" s="8">
        <v>0</v>
      </c>
      <c r="H55" s="8">
        <v>0</v>
      </c>
      <c r="I55" s="8">
        <v>2</v>
      </c>
      <c r="J55" s="8">
        <f>C55+F55</f>
        <v>5</v>
      </c>
      <c r="K55" s="14">
        <f t="shared" si="7"/>
        <v>2</v>
      </c>
    </row>
    <row r="56" spans="1:11" ht="56.25" x14ac:dyDescent="0.25">
      <c r="A56" s="12" t="s">
        <v>126</v>
      </c>
      <c r="B56" s="13" t="s">
        <v>45</v>
      </c>
      <c r="C56" s="8">
        <v>34</v>
      </c>
      <c r="D56" s="56">
        <v>31</v>
      </c>
      <c r="E56" s="56"/>
      <c r="F56" s="8">
        <v>1</v>
      </c>
      <c r="G56" s="8">
        <v>1</v>
      </c>
      <c r="H56" s="8">
        <v>19</v>
      </c>
      <c r="I56" s="8">
        <v>15</v>
      </c>
      <c r="J56" s="8">
        <f>SUM(C56,F56)</f>
        <v>35</v>
      </c>
      <c r="K56" s="14">
        <f t="shared" si="7"/>
        <v>32</v>
      </c>
    </row>
    <row r="57" spans="1:11" ht="37.5" x14ac:dyDescent="0.25">
      <c r="A57" s="12" t="s">
        <v>127</v>
      </c>
      <c r="B57" s="13" t="s">
        <v>46</v>
      </c>
      <c r="C57" s="8">
        <v>6</v>
      </c>
      <c r="D57" s="56">
        <v>5</v>
      </c>
      <c r="E57" s="56"/>
      <c r="F57" s="8">
        <v>0</v>
      </c>
      <c r="G57" s="8">
        <v>0</v>
      </c>
      <c r="H57" s="8">
        <v>0</v>
      </c>
      <c r="I57" s="8">
        <v>0</v>
      </c>
      <c r="J57" s="8">
        <f>C57+F57</f>
        <v>6</v>
      </c>
      <c r="K57" s="14">
        <f t="shared" si="7"/>
        <v>5</v>
      </c>
    </row>
    <row r="58" spans="1:11" ht="75" x14ac:dyDescent="0.25">
      <c r="A58" s="12" t="s">
        <v>129</v>
      </c>
      <c r="B58" s="13" t="s">
        <v>128</v>
      </c>
      <c r="C58" s="8">
        <v>30</v>
      </c>
      <c r="D58" s="56">
        <v>23</v>
      </c>
      <c r="E58" s="56"/>
      <c r="F58" s="8">
        <v>0</v>
      </c>
      <c r="G58" s="8">
        <v>0</v>
      </c>
      <c r="H58" s="8">
        <v>0</v>
      </c>
      <c r="I58" s="8">
        <v>1</v>
      </c>
      <c r="J58" s="8">
        <f>C58+F58</f>
        <v>30</v>
      </c>
      <c r="K58" s="14">
        <f t="shared" si="7"/>
        <v>23</v>
      </c>
    </row>
    <row r="59" spans="1:11" ht="75" x14ac:dyDescent="0.25">
      <c r="A59" s="12" t="s">
        <v>130</v>
      </c>
      <c r="B59" s="13" t="s">
        <v>131</v>
      </c>
      <c r="C59" s="8">
        <v>7</v>
      </c>
      <c r="D59" s="56">
        <v>4</v>
      </c>
      <c r="E59" s="56"/>
      <c r="F59" s="8">
        <v>0</v>
      </c>
      <c r="G59" s="8">
        <v>0</v>
      </c>
      <c r="H59" s="8">
        <v>4</v>
      </c>
      <c r="I59" s="8">
        <v>6</v>
      </c>
      <c r="J59" s="8">
        <f>SUM(C59,F59)</f>
        <v>7</v>
      </c>
      <c r="K59" s="14">
        <f t="shared" si="7"/>
        <v>4</v>
      </c>
    </row>
    <row r="60" spans="1:11" ht="56.25" x14ac:dyDescent="0.25">
      <c r="A60" s="12" t="s">
        <v>132</v>
      </c>
      <c r="B60" s="13" t="s">
        <v>47</v>
      </c>
      <c r="C60" s="8">
        <v>3</v>
      </c>
      <c r="D60" s="56">
        <v>0</v>
      </c>
      <c r="E60" s="56"/>
      <c r="F60" s="8">
        <v>0</v>
      </c>
      <c r="G60" s="8">
        <v>0</v>
      </c>
      <c r="H60" s="8">
        <v>0</v>
      </c>
      <c r="I60" s="8">
        <v>0</v>
      </c>
      <c r="J60" s="8">
        <f>C60+F60</f>
        <v>3</v>
      </c>
      <c r="K60" s="14">
        <f>D60+G60</f>
        <v>0</v>
      </c>
    </row>
    <row r="61" spans="1:11" ht="56.25" x14ac:dyDescent="0.25">
      <c r="A61" s="12" t="s">
        <v>134</v>
      </c>
      <c r="B61" s="13" t="s">
        <v>136</v>
      </c>
      <c r="C61" s="8">
        <v>0</v>
      </c>
      <c r="D61" s="56">
        <v>3</v>
      </c>
      <c r="E61" s="56"/>
      <c r="F61" s="8">
        <v>0</v>
      </c>
      <c r="G61" s="8">
        <v>0</v>
      </c>
      <c r="H61" s="8">
        <v>0</v>
      </c>
      <c r="I61" s="8">
        <v>0</v>
      </c>
      <c r="J61" s="8">
        <f>C61+F61</f>
        <v>0</v>
      </c>
      <c r="K61" s="14">
        <f>D61+G61+I61</f>
        <v>3</v>
      </c>
    </row>
    <row r="62" spans="1:11" ht="75" x14ac:dyDescent="0.25">
      <c r="A62" s="12" t="s">
        <v>135</v>
      </c>
      <c r="B62" s="13" t="s">
        <v>48</v>
      </c>
      <c r="C62" s="8">
        <v>0</v>
      </c>
      <c r="D62" s="56">
        <v>0</v>
      </c>
      <c r="E62" s="56"/>
      <c r="F62" s="8">
        <v>0</v>
      </c>
      <c r="G62" s="8">
        <v>0</v>
      </c>
      <c r="H62" s="8">
        <v>0</v>
      </c>
      <c r="I62" s="8">
        <v>0</v>
      </c>
      <c r="J62" s="8">
        <f>C62+F62</f>
        <v>0</v>
      </c>
      <c r="K62" s="14">
        <f>D62+G62</f>
        <v>0</v>
      </c>
    </row>
    <row r="63" spans="1:11" ht="56.25" x14ac:dyDescent="0.25">
      <c r="A63" s="12" t="s">
        <v>133</v>
      </c>
      <c r="B63" s="13" t="s">
        <v>137</v>
      </c>
      <c r="C63" s="8">
        <v>5</v>
      </c>
      <c r="D63" s="56">
        <v>4</v>
      </c>
      <c r="E63" s="56"/>
      <c r="F63" s="8">
        <v>0</v>
      </c>
      <c r="G63" s="8">
        <v>0</v>
      </c>
      <c r="H63" s="8">
        <v>0</v>
      </c>
      <c r="I63" s="8">
        <v>0</v>
      </c>
      <c r="J63" s="8">
        <f>C63+F63</f>
        <v>5</v>
      </c>
      <c r="K63" s="14">
        <f>SUM(D63,G63)</f>
        <v>4</v>
      </c>
    </row>
    <row r="64" spans="1:11" ht="56.25" x14ac:dyDescent="0.25">
      <c r="A64" s="12" t="s">
        <v>138</v>
      </c>
      <c r="B64" s="13" t="s">
        <v>49</v>
      </c>
      <c r="C64" s="8">
        <f>SUM(C65:C67)</f>
        <v>23</v>
      </c>
      <c r="D64" s="56">
        <f>SUM(D65:E67)</f>
        <v>19</v>
      </c>
      <c r="E64" s="56"/>
      <c r="F64" s="8">
        <f>SUM(F65:F67)</f>
        <v>2</v>
      </c>
      <c r="G64" s="8">
        <f>SUM(G65:G67)</f>
        <v>2</v>
      </c>
      <c r="H64" s="8">
        <v>5</v>
      </c>
      <c r="I64" s="8">
        <v>10</v>
      </c>
      <c r="J64" s="8">
        <f>SUM(J65:J67)</f>
        <v>25</v>
      </c>
      <c r="K64" s="14">
        <f>SUM(K65:K67)</f>
        <v>21</v>
      </c>
    </row>
    <row r="65" spans="1:11" ht="56.25" x14ac:dyDescent="0.25">
      <c r="A65" s="12"/>
      <c r="B65" s="13" t="s">
        <v>50</v>
      </c>
      <c r="C65" s="8">
        <v>11</v>
      </c>
      <c r="D65" s="56">
        <v>4</v>
      </c>
      <c r="E65" s="56"/>
      <c r="F65" s="8">
        <v>1</v>
      </c>
      <c r="G65" s="8">
        <v>1</v>
      </c>
      <c r="H65" s="8">
        <v>4</v>
      </c>
      <c r="I65" s="8">
        <v>4</v>
      </c>
      <c r="J65" s="8">
        <f>SUM(C65,F65)</f>
        <v>12</v>
      </c>
      <c r="K65" s="14">
        <f>SUM(D65,G65)</f>
        <v>5</v>
      </c>
    </row>
    <row r="66" spans="1:11" ht="56.25" x14ac:dyDescent="0.25">
      <c r="A66" s="12"/>
      <c r="B66" s="13" t="s">
        <v>51</v>
      </c>
      <c r="C66" s="8">
        <v>10</v>
      </c>
      <c r="D66" s="56">
        <v>11</v>
      </c>
      <c r="E66" s="56"/>
      <c r="F66" s="8">
        <v>1</v>
      </c>
      <c r="G66" s="8">
        <v>1</v>
      </c>
      <c r="H66" s="8">
        <v>4</v>
      </c>
      <c r="I66" s="8">
        <v>4</v>
      </c>
      <c r="J66" s="8">
        <f>SUM(C66,F66)</f>
        <v>11</v>
      </c>
      <c r="K66" s="14">
        <f>SUM(D66,G66)</f>
        <v>12</v>
      </c>
    </row>
    <row r="67" spans="1:11" ht="56.25" x14ac:dyDescent="0.25">
      <c r="A67" s="12"/>
      <c r="B67" s="38" t="s">
        <v>120</v>
      </c>
      <c r="C67" s="41">
        <v>2</v>
      </c>
      <c r="D67" s="61">
        <v>4</v>
      </c>
      <c r="E67" s="61"/>
      <c r="F67" s="41">
        <v>0</v>
      </c>
      <c r="G67" s="41">
        <v>0</v>
      </c>
      <c r="H67" s="41">
        <v>1</v>
      </c>
      <c r="I67" s="41">
        <v>2</v>
      </c>
      <c r="J67" s="41">
        <f>SUM(C67,F67)</f>
        <v>2</v>
      </c>
      <c r="K67" s="40">
        <f>SUM(D67,G67)</f>
        <v>4</v>
      </c>
    </row>
    <row r="68" spans="1:11" ht="37.5" x14ac:dyDescent="0.25">
      <c r="A68" s="12" t="s">
        <v>139</v>
      </c>
      <c r="B68" s="38" t="s">
        <v>121</v>
      </c>
      <c r="C68" s="41">
        <v>5</v>
      </c>
      <c r="D68" s="61">
        <v>6</v>
      </c>
      <c r="E68" s="61"/>
      <c r="F68" s="41">
        <v>0</v>
      </c>
      <c r="G68" s="41">
        <v>0</v>
      </c>
      <c r="H68" s="41">
        <v>0</v>
      </c>
      <c r="I68" s="41">
        <v>0</v>
      </c>
      <c r="J68" s="41">
        <v>7</v>
      </c>
      <c r="K68" s="40">
        <v>10</v>
      </c>
    </row>
    <row r="69" spans="1:11" ht="75" x14ac:dyDescent="0.25">
      <c r="A69" s="12" t="s">
        <v>140</v>
      </c>
      <c r="B69" s="13" t="s">
        <v>52</v>
      </c>
      <c r="C69" s="8">
        <v>0</v>
      </c>
      <c r="D69" s="56">
        <v>0</v>
      </c>
      <c r="E69" s="56"/>
      <c r="F69" s="8">
        <v>0</v>
      </c>
      <c r="G69" s="8">
        <v>0</v>
      </c>
      <c r="H69" s="8">
        <v>2</v>
      </c>
      <c r="I69" s="8">
        <v>2</v>
      </c>
      <c r="J69" s="8">
        <f>SUM(C69,F69)</f>
        <v>0</v>
      </c>
      <c r="K69" s="14">
        <f>SUM(D69,G69)</f>
        <v>0</v>
      </c>
    </row>
    <row r="70" spans="1:11" ht="18.75" x14ac:dyDescent="0.25">
      <c r="A70" s="12" t="s">
        <v>141</v>
      </c>
      <c r="B70" s="13" t="s">
        <v>53</v>
      </c>
      <c r="C70" s="8">
        <v>2</v>
      </c>
      <c r="D70" s="56">
        <v>4</v>
      </c>
      <c r="E70" s="56"/>
      <c r="F70" s="8">
        <v>0</v>
      </c>
      <c r="G70" s="8">
        <v>0</v>
      </c>
      <c r="H70" s="8">
        <v>0</v>
      </c>
      <c r="I70" s="8">
        <v>0</v>
      </c>
      <c r="J70" s="8">
        <f>C70+F70</f>
        <v>2</v>
      </c>
      <c r="K70" s="14">
        <f>SUM(D70,G70)</f>
        <v>4</v>
      </c>
    </row>
    <row r="71" spans="1:11" ht="37.5" x14ac:dyDescent="0.25">
      <c r="A71" s="12"/>
      <c r="B71" s="13" t="s">
        <v>54</v>
      </c>
      <c r="C71" s="8">
        <v>0</v>
      </c>
      <c r="D71" s="56">
        <v>0</v>
      </c>
      <c r="E71" s="56"/>
      <c r="F71" s="8">
        <v>0</v>
      </c>
      <c r="G71" s="8">
        <v>0</v>
      </c>
      <c r="H71" s="8">
        <v>0</v>
      </c>
      <c r="I71" s="8">
        <v>0</v>
      </c>
      <c r="J71" s="8">
        <f>C71+F71</f>
        <v>0</v>
      </c>
      <c r="K71" s="14">
        <f>D71+G71</f>
        <v>0</v>
      </c>
    </row>
    <row r="72" spans="1:11" ht="37.5" x14ac:dyDescent="0.25">
      <c r="A72" s="12" t="s">
        <v>142</v>
      </c>
      <c r="B72" s="13" t="s">
        <v>55</v>
      </c>
      <c r="C72" s="8">
        <v>3</v>
      </c>
      <c r="D72" s="56">
        <v>5</v>
      </c>
      <c r="E72" s="56"/>
      <c r="F72" s="8">
        <v>0</v>
      </c>
      <c r="G72" s="8">
        <v>0</v>
      </c>
      <c r="H72" s="8">
        <v>4</v>
      </c>
      <c r="I72" s="8">
        <v>1</v>
      </c>
      <c r="J72" s="8">
        <f>SUM(C72,F72)</f>
        <v>3</v>
      </c>
      <c r="K72" s="14">
        <f>SUM(D72,G72)</f>
        <v>5</v>
      </c>
    </row>
    <row r="73" spans="1:11" ht="37.5" x14ac:dyDescent="0.25">
      <c r="A73" s="12" t="s">
        <v>143</v>
      </c>
      <c r="B73" s="13" t="s">
        <v>56</v>
      </c>
      <c r="C73" s="8">
        <v>6</v>
      </c>
      <c r="D73" s="56">
        <v>4</v>
      </c>
      <c r="E73" s="56"/>
      <c r="F73" s="8">
        <v>0</v>
      </c>
      <c r="G73" s="8">
        <v>1</v>
      </c>
      <c r="H73" s="8">
        <v>0</v>
      </c>
      <c r="I73" s="8">
        <v>0</v>
      </c>
      <c r="J73" s="8">
        <f>C73+F73</f>
        <v>6</v>
      </c>
      <c r="K73" s="14">
        <f>SUM(D72,G72)</f>
        <v>5</v>
      </c>
    </row>
    <row r="74" spans="1:11" ht="37.5" x14ac:dyDescent="0.25">
      <c r="A74" s="12" t="s">
        <v>144</v>
      </c>
      <c r="B74" s="13" t="s">
        <v>57</v>
      </c>
      <c r="C74" s="8">
        <v>367</v>
      </c>
      <c r="D74" s="56">
        <v>319</v>
      </c>
      <c r="E74" s="56"/>
      <c r="F74" s="8">
        <v>9</v>
      </c>
      <c r="G74" s="8">
        <v>8</v>
      </c>
      <c r="H74" s="8">
        <v>0</v>
      </c>
      <c r="I74" s="8">
        <v>0</v>
      </c>
      <c r="J74" s="8">
        <f>C74+F74+H74</f>
        <v>376</v>
      </c>
      <c r="K74" s="14">
        <f>SUM(D74,G74)</f>
        <v>327</v>
      </c>
    </row>
    <row r="75" spans="1:11" ht="18.75" x14ac:dyDescent="0.25">
      <c r="A75" s="12"/>
      <c r="B75" s="13" t="s">
        <v>58</v>
      </c>
      <c r="C75" s="8">
        <v>153</v>
      </c>
      <c r="D75" s="56">
        <v>140</v>
      </c>
      <c r="E75" s="56"/>
      <c r="F75" s="8">
        <v>4</v>
      </c>
      <c r="G75" s="8">
        <v>3</v>
      </c>
      <c r="H75" s="8">
        <v>0</v>
      </c>
      <c r="I75" s="8">
        <v>0</v>
      </c>
      <c r="J75" s="8">
        <f>C75+F75</f>
        <v>157</v>
      </c>
      <c r="K75" s="14">
        <f>SUM(D75,G75)</f>
        <v>143</v>
      </c>
    </row>
    <row r="76" spans="1:11" ht="18.75" x14ac:dyDescent="0.25">
      <c r="A76" s="12" t="s">
        <v>145</v>
      </c>
      <c r="B76" s="13" t="s">
        <v>59</v>
      </c>
      <c r="C76" s="8">
        <v>0</v>
      </c>
      <c r="D76" s="56">
        <v>0</v>
      </c>
      <c r="E76" s="56"/>
      <c r="F76" s="8">
        <v>0</v>
      </c>
      <c r="G76" s="8">
        <v>0</v>
      </c>
      <c r="H76" s="8">
        <v>0</v>
      </c>
      <c r="I76" s="8">
        <v>0</v>
      </c>
      <c r="J76" s="8">
        <f>C76+F76</f>
        <v>0</v>
      </c>
      <c r="K76" s="14">
        <f>D76+G76</f>
        <v>0</v>
      </c>
    </row>
    <row r="77" spans="1:11" ht="18.75" x14ac:dyDescent="0.25">
      <c r="A77" s="12" t="s">
        <v>146</v>
      </c>
      <c r="B77" s="13" t="s">
        <v>60</v>
      </c>
      <c r="C77" s="8">
        <v>296</v>
      </c>
      <c r="D77" s="56">
        <v>301</v>
      </c>
      <c r="E77" s="56"/>
      <c r="F77" s="8">
        <v>2</v>
      </c>
      <c r="G77" s="8">
        <v>0</v>
      </c>
      <c r="H77" s="8">
        <v>0</v>
      </c>
      <c r="I77" s="8">
        <v>1</v>
      </c>
      <c r="J77" s="8">
        <f>C77+F77</f>
        <v>298</v>
      </c>
      <c r="K77" s="14">
        <f>SUM(D77,G77)</f>
        <v>301</v>
      </c>
    </row>
    <row r="78" spans="1:11" ht="18.75" x14ac:dyDescent="0.25">
      <c r="A78" s="12" t="s">
        <v>147</v>
      </c>
      <c r="B78" s="13" t="s">
        <v>61</v>
      </c>
      <c r="C78" s="8">
        <v>15</v>
      </c>
      <c r="D78" s="56">
        <v>23</v>
      </c>
      <c r="E78" s="56"/>
      <c r="F78" s="8">
        <v>1</v>
      </c>
      <c r="G78" s="8">
        <v>1</v>
      </c>
      <c r="H78" s="8">
        <v>0</v>
      </c>
      <c r="I78" s="8">
        <v>0</v>
      </c>
      <c r="J78" s="8">
        <f>SUM(C78,F78)</f>
        <v>16</v>
      </c>
      <c r="K78" s="14">
        <f>SUM(D78,G78:G79)</f>
        <v>89</v>
      </c>
    </row>
    <row r="79" spans="1:11" ht="18.75" x14ac:dyDescent="0.25">
      <c r="A79" s="27" t="s">
        <v>148</v>
      </c>
      <c r="B79" s="30" t="s">
        <v>122</v>
      </c>
      <c r="C79" s="31">
        <v>1596</v>
      </c>
      <c r="D79" s="31"/>
      <c r="E79" s="31">
        <v>1418</v>
      </c>
      <c r="F79" s="31">
        <v>61</v>
      </c>
      <c r="G79" s="31">
        <v>65</v>
      </c>
      <c r="H79" s="31"/>
      <c r="I79" s="31"/>
      <c r="J79" s="31">
        <f>SUM(C79,F79)</f>
        <v>1657</v>
      </c>
      <c r="K79" s="32">
        <f>SUM(E79,G79)</f>
        <v>1483</v>
      </c>
    </row>
    <row r="80" spans="1:11" ht="59.25" customHeight="1" x14ac:dyDescent="0.25">
      <c r="A80" s="12">
        <v>30</v>
      </c>
      <c r="B80" s="13" t="s">
        <v>62</v>
      </c>
      <c r="C80" s="8">
        <f>SUM(C81:C84)</f>
        <v>176</v>
      </c>
      <c r="D80" s="56">
        <f>SUM(D81:E84)</f>
        <v>174</v>
      </c>
      <c r="E80" s="56"/>
      <c r="F80" s="8">
        <f>SUM(F81:F84)</f>
        <v>8</v>
      </c>
      <c r="G80" s="8">
        <f>SUM(G81:G84)</f>
        <v>8</v>
      </c>
      <c r="H80" s="8"/>
      <c r="I80" s="8"/>
      <c r="J80" s="8">
        <f>C80+F80+H80</f>
        <v>184</v>
      </c>
      <c r="K80" s="14">
        <f>D80+G80</f>
        <v>182</v>
      </c>
    </row>
    <row r="81" spans="1:11" ht="18.75" x14ac:dyDescent="0.25">
      <c r="A81" s="12"/>
      <c r="B81" s="13" t="s">
        <v>63</v>
      </c>
      <c r="C81" s="8">
        <v>2</v>
      </c>
      <c r="D81" s="56">
        <v>2</v>
      </c>
      <c r="E81" s="56"/>
      <c r="F81" s="8">
        <v>0</v>
      </c>
      <c r="G81" s="8">
        <v>0</v>
      </c>
      <c r="H81" s="8">
        <v>0</v>
      </c>
      <c r="I81" s="8">
        <v>0</v>
      </c>
      <c r="J81" s="8">
        <f>C81+F81</f>
        <v>2</v>
      </c>
      <c r="K81" s="14">
        <f>SUM(D81,G81)</f>
        <v>2</v>
      </c>
    </row>
    <row r="82" spans="1:11" ht="37.5" x14ac:dyDescent="0.25">
      <c r="A82" s="12"/>
      <c r="B82" s="13" t="s">
        <v>64</v>
      </c>
      <c r="C82" s="8">
        <v>110</v>
      </c>
      <c r="D82" s="56">
        <v>110</v>
      </c>
      <c r="E82" s="56"/>
      <c r="F82" s="8">
        <v>7</v>
      </c>
      <c r="G82" s="8">
        <v>7</v>
      </c>
      <c r="H82" s="8">
        <v>28</v>
      </c>
      <c r="I82" s="8">
        <v>26</v>
      </c>
      <c r="J82" s="8">
        <f>SUM(C82,F82)</f>
        <v>117</v>
      </c>
      <c r="K82" s="14">
        <f>SUM(D82,G82)</f>
        <v>117</v>
      </c>
    </row>
    <row r="83" spans="1:11" ht="37.5" x14ac:dyDescent="0.25">
      <c r="A83" s="12"/>
      <c r="B83" s="13" t="s">
        <v>65</v>
      </c>
      <c r="C83" s="8">
        <v>14</v>
      </c>
      <c r="D83" s="56">
        <v>14</v>
      </c>
      <c r="E83" s="56"/>
      <c r="F83" s="8">
        <v>0</v>
      </c>
      <c r="G83" s="8">
        <v>0</v>
      </c>
      <c r="H83" s="8">
        <v>0</v>
      </c>
      <c r="I83" s="8">
        <v>0</v>
      </c>
      <c r="J83" s="8">
        <f t="shared" ref="J83" si="8">C83+F83+H83</f>
        <v>14</v>
      </c>
      <c r="K83" s="14">
        <f>D83+G83</f>
        <v>14</v>
      </c>
    </row>
    <row r="84" spans="1:11" ht="18.75" x14ac:dyDescent="0.25">
      <c r="A84" s="12"/>
      <c r="B84" s="13" t="s">
        <v>66</v>
      </c>
      <c r="C84" s="8">
        <v>50</v>
      </c>
      <c r="D84" s="56">
        <v>48</v>
      </c>
      <c r="E84" s="56"/>
      <c r="F84" s="8">
        <v>1</v>
      </c>
      <c r="G84" s="8">
        <v>1</v>
      </c>
      <c r="H84" s="8">
        <v>0</v>
      </c>
      <c r="I84" s="8">
        <v>0</v>
      </c>
      <c r="J84" s="8">
        <f>C84+F84</f>
        <v>51</v>
      </c>
      <c r="K84" s="14">
        <f>SUM(D84,G84)</f>
        <v>49</v>
      </c>
    </row>
    <row r="85" spans="1:11" ht="37.5" x14ac:dyDescent="0.25">
      <c r="A85" s="12">
        <v>31</v>
      </c>
      <c r="B85" s="13" t="s">
        <v>67</v>
      </c>
      <c r="C85" s="8">
        <v>1</v>
      </c>
      <c r="D85" s="56">
        <v>1</v>
      </c>
      <c r="E85" s="56"/>
      <c r="F85" s="8">
        <v>0</v>
      </c>
      <c r="G85" s="8">
        <v>0</v>
      </c>
      <c r="H85" s="8">
        <v>1</v>
      </c>
      <c r="I85" s="8">
        <v>1</v>
      </c>
      <c r="J85" s="8">
        <f>SUM(C85,F85)</f>
        <v>1</v>
      </c>
      <c r="K85" s="14">
        <f>SUM(D85,G85)</f>
        <v>1</v>
      </c>
    </row>
    <row r="86" spans="1:11" ht="37.5" x14ac:dyDescent="0.25">
      <c r="A86" s="12"/>
      <c r="B86" s="13" t="s">
        <v>68</v>
      </c>
      <c r="C86" s="8">
        <v>0</v>
      </c>
      <c r="D86" s="56">
        <v>0</v>
      </c>
      <c r="E86" s="56"/>
      <c r="F86" s="8">
        <v>0</v>
      </c>
      <c r="G86" s="8">
        <v>0</v>
      </c>
      <c r="H86" s="8">
        <v>1</v>
      </c>
      <c r="I86" s="8">
        <v>1</v>
      </c>
      <c r="J86" s="8">
        <f>SUM(C86,F86)</f>
        <v>0</v>
      </c>
      <c r="K86" s="14">
        <f>SUM(D86,G86)</f>
        <v>0</v>
      </c>
    </row>
    <row r="87" spans="1:11" ht="56.25" x14ac:dyDescent="0.25">
      <c r="A87" s="12">
        <v>32</v>
      </c>
      <c r="B87" s="13" t="s">
        <v>69</v>
      </c>
      <c r="C87" s="8">
        <v>146</v>
      </c>
      <c r="D87" s="56">
        <v>146</v>
      </c>
      <c r="E87" s="56"/>
      <c r="F87" s="8">
        <v>5</v>
      </c>
      <c r="G87" s="8">
        <v>5</v>
      </c>
      <c r="H87" s="8">
        <v>0</v>
      </c>
      <c r="I87" s="8">
        <v>0</v>
      </c>
      <c r="J87" s="8">
        <f>C87+F87</f>
        <v>151</v>
      </c>
      <c r="K87" s="14">
        <f>D87+G87</f>
        <v>151</v>
      </c>
    </row>
    <row r="88" spans="1:11" ht="75" x14ac:dyDescent="0.25">
      <c r="A88" s="12">
        <v>33</v>
      </c>
      <c r="B88" s="13" t="s">
        <v>70</v>
      </c>
      <c r="C88" s="8">
        <v>0</v>
      </c>
      <c r="D88" s="56">
        <v>0</v>
      </c>
      <c r="E88" s="56"/>
      <c r="F88" s="8">
        <v>0</v>
      </c>
      <c r="G88" s="8">
        <v>0</v>
      </c>
      <c r="H88" s="8">
        <v>0</v>
      </c>
      <c r="I88" s="8">
        <v>0</v>
      </c>
      <c r="J88" s="8">
        <f>C88+F88</f>
        <v>0</v>
      </c>
      <c r="K88" s="14">
        <f>D88+G88</f>
        <v>0</v>
      </c>
    </row>
    <row r="89" spans="1:11" ht="37.5" x14ac:dyDescent="0.25">
      <c r="A89" s="12">
        <v>34</v>
      </c>
      <c r="B89" s="13" t="s">
        <v>71</v>
      </c>
      <c r="C89" s="8">
        <v>7</v>
      </c>
      <c r="D89" s="56">
        <v>7</v>
      </c>
      <c r="E89" s="56"/>
      <c r="F89" s="8">
        <v>1.5</v>
      </c>
      <c r="G89" s="8">
        <v>1.5</v>
      </c>
      <c r="H89" s="8">
        <v>3.4</v>
      </c>
      <c r="I89" s="8">
        <v>3.4</v>
      </c>
      <c r="J89" s="8">
        <f>SUM(C89,F89)</f>
        <v>8.5</v>
      </c>
      <c r="K89" s="14">
        <f>SUM(D89,G89)</f>
        <v>8.5</v>
      </c>
    </row>
    <row r="90" spans="1:11" ht="56.25" x14ac:dyDescent="0.25">
      <c r="A90" s="12"/>
      <c r="B90" s="13" t="s">
        <v>72</v>
      </c>
      <c r="C90" s="8">
        <v>2.1</v>
      </c>
      <c r="D90" s="56">
        <v>2.1</v>
      </c>
      <c r="E90" s="56"/>
      <c r="F90" s="8">
        <v>0.3</v>
      </c>
      <c r="G90" s="8">
        <v>0.3</v>
      </c>
      <c r="H90" s="8">
        <v>1.5</v>
      </c>
      <c r="I90" s="8">
        <v>1.5</v>
      </c>
      <c r="J90" s="8">
        <f>SUM(C90,F90)</f>
        <v>2.4</v>
      </c>
      <c r="K90" s="14">
        <f>SUM(D90,G90)</f>
        <v>2.4</v>
      </c>
    </row>
    <row r="91" spans="1:11" ht="56.25" x14ac:dyDescent="0.25">
      <c r="A91" s="12">
        <v>35</v>
      </c>
      <c r="B91" s="13" t="s">
        <v>73</v>
      </c>
      <c r="C91" s="8">
        <v>7</v>
      </c>
      <c r="D91" s="56">
        <v>7</v>
      </c>
      <c r="E91" s="56"/>
      <c r="F91" s="8">
        <v>1.5</v>
      </c>
      <c r="G91" s="8">
        <v>1.5</v>
      </c>
      <c r="H91" s="8">
        <v>0</v>
      </c>
      <c r="I91" s="8">
        <v>0</v>
      </c>
      <c r="J91" s="8">
        <f>SUM(C91,F91)</f>
        <v>8.5</v>
      </c>
      <c r="K91" s="14">
        <f>SUM(D91,G91)</f>
        <v>8.5</v>
      </c>
    </row>
    <row r="92" spans="1:11" ht="56.25" x14ac:dyDescent="0.25">
      <c r="A92" s="12">
        <v>36</v>
      </c>
      <c r="B92" s="13" t="s">
        <v>74</v>
      </c>
      <c r="C92" s="8">
        <v>4</v>
      </c>
      <c r="D92" s="56">
        <v>4</v>
      </c>
      <c r="E92" s="56"/>
      <c r="F92" s="8">
        <v>0</v>
      </c>
      <c r="G92" s="8">
        <v>0</v>
      </c>
      <c r="H92" s="8">
        <v>0</v>
      </c>
      <c r="I92" s="8">
        <v>0</v>
      </c>
      <c r="J92" s="8">
        <f>C92+F92</f>
        <v>4</v>
      </c>
      <c r="K92" s="14">
        <f>SUM(D92,G92)</f>
        <v>4</v>
      </c>
    </row>
    <row r="93" spans="1:11" ht="56.25" x14ac:dyDescent="0.25">
      <c r="A93" s="12"/>
      <c r="B93" s="13" t="s">
        <v>75</v>
      </c>
      <c r="C93" s="8">
        <v>4</v>
      </c>
      <c r="D93" s="56">
        <v>4</v>
      </c>
      <c r="E93" s="56"/>
      <c r="F93" s="8">
        <v>0</v>
      </c>
      <c r="G93" s="8">
        <v>0</v>
      </c>
      <c r="H93" s="8">
        <v>0</v>
      </c>
      <c r="I93" s="8">
        <v>0</v>
      </c>
      <c r="J93" s="8">
        <f>C93+F93</f>
        <v>4</v>
      </c>
      <c r="K93" s="14">
        <f>D93+G93</f>
        <v>4</v>
      </c>
    </row>
    <row r="94" spans="1:11" ht="56.25" x14ac:dyDescent="0.25">
      <c r="A94" s="12">
        <v>37</v>
      </c>
      <c r="B94" s="13" t="s">
        <v>76</v>
      </c>
      <c r="C94" s="8">
        <v>2</v>
      </c>
      <c r="D94" s="56">
        <v>2</v>
      </c>
      <c r="E94" s="56"/>
      <c r="F94" s="8">
        <v>1</v>
      </c>
      <c r="G94" s="8">
        <v>1</v>
      </c>
      <c r="H94" s="8">
        <v>0</v>
      </c>
      <c r="I94" s="8">
        <v>0</v>
      </c>
      <c r="J94" s="8">
        <f>C94+F94</f>
        <v>3</v>
      </c>
      <c r="K94" s="14">
        <f>D94+G94</f>
        <v>3</v>
      </c>
    </row>
    <row r="95" spans="1:11" ht="79.5" customHeight="1" x14ac:dyDescent="0.25">
      <c r="A95" s="12">
        <v>38</v>
      </c>
      <c r="B95" s="13" t="s">
        <v>77</v>
      </c>
      <c r="C95" s="8">
        <v>80</v>
      </c>
      <c r="D95" s="56">
        <v>80</v>
      </c>
      <c r="E95" s="56"/>
      <c r="F95" s="8">
        <v>5</v>
      </c>
      <c r="G95" s="8">
        <v>5</v>
      </c>
      <c r="H95" s="8">
        <v>7</v>
      </c>
      <c r="I95" s="8">
        <v>27</v>
      </c>
      <c r="J95" s="8">
        <f>SUM(C95,F95)</f>
        <v>85</v>
      </c>
      <c r="K95" s="14">
        <f>SUM(D95,G95)</f>
        <v>85</v>
      </c>
    </row>
    <row r="96" spans="1:11" ht="18.75" x14ac:dyDescent="0.25">
      <c r="A96" s="12"/>
      <c r="B96" s="13" t="s">
        <v>78</v>
      </c>
      <c r="C96" s="8">
        <v>80</v>
      </c>
      <c r="D96" s="56">
        <v>80</v>
      </c>
      <c r="E96" s="56"/>
      <c r="F96" s="8">
        <v>5</v>
      </c>
      <c r="G96" s="8">
        <v>5</v>
      </c>
      <c r="H96" s="8">
        <v>7</v>
      </c>
      <c r="I96" s="8">
        <v>24</v>
      </c>
      <c r="J96" s="8">
        <f>SUM(C96,F96)</f>
        <v>85</v>
      </c>
      <c r="K96" s="14">
        <f>SUM(D96,G96)</f>
        <v>85</v>
      </c>
    </row>
    <row r="97" spans="1:11" ht="60" customHeight="1" x14ac:dyDescent="0.25">
      <c r="A97" s="12" t="s">
        <v>102</v>
      </c>
      <c r="B97" s="15" t="s">
        <v>149</v>
      </c>
      <c r="C97" s="8" t="s">
        <v>5</v>
      </c>
      <c r="D97" s="56" t="s">
        <v>5</v>
      </c>
      <c r="E97" s="56"/>
      <c r="F97" s="8" t="s">
        <v>5</v>
      </c>
      <c r="G97" s="8" t="s">
        <v>5</v>
      </c>
      <c r="H97" s="8" t="s">
        <v>5</v>
      </c>
      <c r="I97" s="8" t="s">
        <v>5</v>
      </c>
      <c r="J97" s="9">
        <v>2467.8000000000002</v>
      </c>
      <c r="K97" s="20">
        <v>2905.9</v>
      </c>
    </row>
    <row r="98" spans="1:11" ht="37.5" x14ac:dyDescent="0.25">
      <c r="A98" s="12" t="s">
        <v>152</v>
      </c>
      <c r="B98" s="30" t="s">
        <v>151</v>
      </c>
      <c r="C98" s="36" t="s">
        <v>5</v>
      </c>
      <c r="D98" s="62" t="s">
        <v>5</v>
      </c>
      <c r="E98" s="62"/>
      <c r="F98" s="36" t="s">
        <v>5</v>
      </c>
      <c r="G98" s="36" t="s">
        <v>5</v>
      </c>
      <c r="H98" s="36" t="s">
        <v>5</v>
      </c>
      <c r="I98" s="36" t="s">
        <v>5</v>
      </c>
      <c r="J98" s="67">
        <f>SUM(J99:J105)</f>
        <v>642.4</v>
      </c>
      <c r="K98" s="68">
        <f>SUM(K99:K105)</f>
        <v>706.59999999999991</v>
      </c>
    </row>
    <row r="99" spans="1:11" ht="21.75" customHeight="1" x14ac:dyDescent="0.25">
      <c r="A99" s="12"/>
      <c r="B99" s="15" t="s">
        <v>79</v>
      </c>
      <c r="C99" s="8" t="s">
        <v>5</v>
      </c>
      <c r="D99" s="56" t="s">
        <v>5</v>
      </c>
      <c r="E99" s="56"/>
      <c r="F99" s="8" t="s">
        <v>5</v>
      </c>
      <c r="G99" s="8" t="s">
        <v>5</v>
      </c>
      <c r="H99" s="8" t="s">
        <v>5</v>
      </c>
      <c r="I99" s="8" t="s">
        <v>5</v>
      </c>
      <c r="J99" s="23">
        <v>40.4</v>
      </c>
      <c r="K99" s="24">
        <v>56.2</v>
      </c>
    </row>
    <row r="100" spans="1:11" ht="18.75" x14ac:dyDescent="0.3">
      <c r="A100" s="12"/>
      <c r="B100" s="15" t="s">
        <v>80</v>
      </c>
      <c r="C100" s="8" t="s">
        <v>5</v>
      </c>
      <c r="D100" s="56" t="s">
        <v>5</v>
      </c>
      <c r="E100" s="56"/>
      <c r="F100" s="8" t="s">
        <v>5</v>
      </c>
      <c r="G100" s="8" t="s">
        <v>5</v>
      </c>
      <c r="H100" s="8" t="s">
        <v>5</v>
      </c>
      <c r="I100" s="8" t="s">
        <v>5</v>
      </c>
      <c r="J100" s="22">
        <v>325.39999999999998</v>
      </c>
      <c r="K100" s="25">
        <v>356.5</v>
      </c>
    </row>
    <row r="101" spans="1:11" ht="18.75" x14ac:dyDescent="0.3">
      <c r="A101" s="12"/>
      <c r="B101" s="15" t="s">
        <v>81</v>
      </c>
      <c r="C101" s="8" t="s">
        <v>5</v>
      </c>
      <c r="D101" s="56" t="s">
        <v>5</v>
      </c>
      <c r="E101" s="56"/>
      <c r="F101" s="8" t="s">
        <v>5</v>
      </c>
      <c r="G101" s="8" t="s">
        <v>5</v>
      </c>
      <c r="H101" s="8" t="s">
        <v>5</v>
      </c>
      <c r="I101" s="8" t="s">
        <v>5</v>
      </c>
      <c r="J101" s="26">
        <v>169</v>
      </c>
      <c r="K101" s="25">
        <v>189.6</v>
      </c>
    </row>
    <row r="102" spans="1:11" ht="37.5" x14ac:dyDescent="0.25">
      <c r="A102" s="12"/>
      <c r="B102" s="15" t="s">
        <v>109</v>
      </c>
      <c r="C102" s="8" t="s">
        <v>5</v>
      </c>
      <c r="D102" s="56" t="s">
        <v>5</v>
      </c>
      <c r="E102" s="56"/>
      <c r="F102" s="8" t="s">
        <v>5</v>
      </c>
      <c r="G102" s="8" t="s">
        <v>5</v>
      </c>
      <c r="H102" s="8" t="s">
        <v>5</v>
      </c>
      <c r="I102" s="8" t="s">
        <v>5</v>
      </c>
      <c r="J102" s="23">
        <v>23</v>
      </c>
      <c r="K102" s="24">
        <v>21.2</v>
      </c>
    </row>
    <row r="103" spans="1:11" ht="18.75" x14ac:dyDescent="0.3">
      <c r="A103" s="12"/>
      <c r="B103" s="15" t="s">
        <v>82</v>
      </c>
      <c r="C103" s="8" t="s">
        <v>5</v>
      </c>
      <c r="D103" s="56" t="s">
        <v>5</v>
      </c>
      <c r="E103" s="56"/>
      <c r="F103" s="8" t="s">
        <v>5</v>
      </c>
      <c r="G103" s="8" t="s">
        <v>5</v>
      </c>
      <c r="H103" s="8" t="s">
        <v>5</v>
      </c>
      <c r="I103" s="8" t="s">
        <v>5</v>
      </c>
      <c r="J103" s="22">
        <v>11.4</v>
      </c>
      <c r="K103" s="25">
        <v>8.8000000000000007</v>
      </c>
    </row>
    <row r="104" spans="1:11" ht="56.25" x14ac:dyDescent="0.25">
      <c r="A104" s="12"/>
      <c r="B104" s="15" t="s">
        <v>150</v>
      </c>
      <c r="C104" s="8" t="s">
        <v>5</v>
      </c>
      <c r="D104" s="56" t="s">
        <v>5</v>
      </c>
      <c r="E104" s="56"/>
      <c r="F104" s="8" t="s">
        <v>5</v>
      </c>
      <c r="G104" s="8" t="s">
        <v>5</v>
      </c>
      <c r="H104" s="8" t="s">
        <v>5</v>
      </c>
      <c r="I104" s="8" t="s">
        <v>5</v>
      </c>
      <c r="J104" s="22">
        <v>73.2</v>
      </c>
      <c r="K104" s="21">
        <v>74.3</v>
      </c>
    </row>
    <row r="105" spans="1:11" ht="37.5" x14ac:dyDescent="0.25">
      <c r="A105" s="12"/>
      <c r="B105" s="15" t="s">
        <v>110</v>
      </c>
      <c r="C105" s="8" t="s">
        <v>5</v>
      </c>
      <c r="D105" s="56" t="s">
        <v>5</v>
      </c>
      <c r="E105" s="56"/>
      <c r="F105" s="8" t="s">
        <v>5</v>
      </c>
      <c r="G105" s="8" t="s">
        <v>5</v>
      </c>
      <c r="H105" s="8" t="s">
        <v>5</v>
      </c>
      <c r="I105" s="8" t="s">
        <v>5</v>
      </c>
      <c r="J105" s="7" t="s">
        <v>5</v>
      </c>
      <c r="K105" s="21" t="s">
        <v>5</v>
      </c>
    </row>
    <row r="106" spans="1:11" ht="62.25" customHeight="1" x14ac:dyDescent="0.25">
      <c r="A106" s="50" t="s">
        <v>101</v>
      </c>
      <c r="B106" s="66" t="s">
        <v>153</v>
      </c>
      <c r="C106" s="56"/>
      <c r="D106" s="56"/>
      <c r="E106" s="56"/>
      <c r="F106" s="56"/>
      <c r="G106" s="56"/>
      <c r="H106" s="56"/>
      <c r="I106" s="56"/>
      <c r="J106" s="63">
        <v>2450.5</v>
      </c>
      <c r="K106" s="64">
        <v>2911.2</v>
      </c>
    </row>
    <row r="107" spans="1:11" ht="20.25" hidden="1" customHeight="1" x14ac:dyDescent="0.25">
      <c r="A107" s="50"/>
      <c r="B107" s="66"/>
      <c r="C107" s="56"/>
      <c r="D107" s="56"/>
      <c r="E107" s="56"/>
      <c r="F107" s="56"/>
      <c r="G107" s="56"/>
      <c r="H107" s="56"/>
      <c r="I107" s="56"/>
      <c r="J107" s="63"/>
      <c r="K107" s="64"/>
    </row>
    <row r="108" spans="1:11" ht="75" x14ac:dyDescent="0.25">
      <c r="A108" s="12" t="s">
        <v>103</v>
      </c>
      <c r="B108" s="13" t="s">
        <v>154</v>
      </c>
      <c r="C108" s="8">
        <v>3</v>
      </c>
      <c r="D108" s="56">
        <v>2</v>
      </c>
      <c r="E108" s="56"/>
      <c r="F108" s="8">
        <v>0</v>
      </c>
      <c r="G108" s="8">
        <v>0</v>
      </c>
      <c r="H108" s="8"/>
      <c r="I108" s="8"/>
      <c r="J108" s="8">
        <v>3</v>
      </c>
      <c r="K108" s="14">
        <v>2</v>
      </c>
    </row>
    <row r="109" spans="1:11" ht="18.75" x14ac:dyDescent="0.25">
      <c r="A109" s="12"/>
      <c r="B109" s="13" t="s">
        <v>83</v>
      </c>
      <c r="C109" s="8">
        <v>1</v>
      </c>
      <c r="D109" s="56">
        <v>1</v>
      </c>
      <c r="E109" s="56"/>
      <c r="F109" s="8">
        <v>0</v>
      </c>
      <c r="G109" s="8">
        <v>0</v>
      </c>
      <c r="H109" s="8">
        <v>0</v>
      </c>
      <c r="I109" s="8">
        <v>0</v>
      </c>
      <c r="J109" s="8">
        <v>1</v>
      </c>
      <c r="K109" s="14">
        <v>1</v>
      </c>
    </row>
    <row r="110" spans="1:11" ht="37.5" x14ac:dyDescent="0.25">
      <c r="A110" s="12"/>
      <c r="B110" s="30" t="s">
        <v>84</v>
      </c>
      <c r="C110" s="31">
        <v>1</v>
      </c>
      <c r="D110" s="62">
        <v>0</v>
      </c>
      <c r="E110" s="62"/>
      <c r="F110" s="31">
        <v>0</v>
      </c>
      <c r="G110" s="31">
        <v>0</v>
      </c>
      <c r="H110" s="31">
        <v>1</v>
      </c>
      <c r="I110" s="31">
        <v>1</v>
      </c>
      <c r="J110" s="31">
        <v>1</v>
      </c>
      <c r="K110" s="32">
        <v>0</v>
      </c>
    </row>
    <row r="111" spans="1:11" ht="18.75" x14ac:dyDescent="0.25">
      <c r="A111" s="12"/>
      <c r="B111" s="13" t="s">
        <v>85</v>
      </c>
      <c r="C111" s="8">
        <v>1</v>
      </c>
      <c r="D111" s="56">
        <v>1</v>
      </c>
      <c r="E111" s="56"/>
      <c r="F111" s="8">
        <v>0</v>
      </c>
      <c r="G111" s="8">
        <v>0</v>
      </c>
      <c r="H111" s="8"/>
      <c r="I111" s="8"/>
      <c r="J111" s="8">
        <v>1</v>
      </c>
      <c r="K111" s="14">
        <v>1</v>
      </c>
    </row>
    <row r="112" spans="1:11" ht="18.75" x14ac:dyDescent="0.25">
      <c r="A112" s="12"/>
      <c r="B112" s="13" t="s">
        <v>86</v>
      </c>
      <c r="C112" s="8">
        <v>0</v>
      </c>
      <c r="D112" s="56">
        <v>0</v>
      </c>
      <c r="E112" s="56"/>
      <c r="F112" s="8">
        <v>0</v>
      </c>
      <c r="G112" s="8">
        <v>0</v>
      </c>
      <c r="H112" s="8" t="s">
        <v>5</v>
      </c>
      <c r="I112" s="8" t="s">
        <v>5</v>
      </c>
      <c r="J112" s="8">
        <v>0</v>
      </c>
      <c r="K112" s="14">
        <v>0</v>
      </c>
    </row>
    <row r="113" spans="1:11" ht="158.25" customHeight="1" x14ac:dyDescent="0.25">
      <c r="A113" s="12" t="s">
        <v>104</v>
      </c>
      <c r="B113" s="13" t="s">
        <v>87</v>
      </c>
      <c r="C113" s="8"/>
      <c r="D113" s="56"/>
      <c r="E113" s="56"/>
      <c r="F113" s="8"/>
      <c r="G113" s="8"/>
      <c r="H113" s="8"/>
      <c r="I113" s="8"/>
      <c r="J113" s="8"/>
      <c r="K113" s="14">
        <v>0</v>
      </c>
    </row>
    <row r="114" spans="1:11" ht="21" customHeight="1" x14ac:dyDescent="0.25">
      <c r="A114" s="34" t="s">
        <v>155</v>
      </c>
      <c r="B114" s="37" t="s">
        <v>156</v>
      </c>
      <c r="C114" s="35">
        <v>1</v>
      </c>
      <c r="D114" s="56">
        <v>1</v>
      </c>
      <c r="E114" s="56"/>
      <c r="F114" s="35">
        <v>0</v>
      </c>
      <c r="G114" s="35">
        <v>0</v>
      </c>
      <c r="H114" s="35">
        <v>0</v>
      </c>
      <c r="I114" s="35">
        <v>0</v>
      </c>
      <c r="J114" s="35">
        <v>1</v>
      </c>
      <c r="K114" s="14">
        <v>1</v>
      </c>
    </row>
    <row r="115" spans="1:11" ht="21" customHeight="1" x14ac:dyDescent="0.25">
      <c r="A115" s="34"/>
      <c r="B115" s="37" t="s">
        <v>157</v>
      </c>
      <c r="C115" s="35">
        <v>1</v>
      </c>
      <c r="D115" s="35"/>
      <c r="E115" s="35">
        <v>1</v>
      </c>
      <c r="F115" s="35">
        <v>0</v>
      </c>
      <c r="G115" s="35">
        <v>0</v>
      </c>
      <c r="H115" s="35"/>
      <c r="I115" s="35"/>
      <c r="J115" s="35">
        <v>1</v>
      </c>
      <c r="K115" s="14">
        <v>1</v>
      </c>
    </row>
    <row r="116" spans="1:11" ht="18.75" x14ac:dyDescent="0.25">
      <c r="A116" s="12" t="s">
        <v>105</v>
      </c>
      <c r="B116" s="13" t="s">
        <v>88</v>
      </c>
      <c r="C116" s="8">
        <v>1</v>
      </c>
      <c r="D116" s="56">
        <v>1</v>
      </c>
      <c r="E116" s="56"/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14">
        <v>1</v>
      </c>
    </row>
    <row r="117" spans="1:11" ht="18.75" x14ac:dyDescent="0.25">
      <c r="A117" s="12" t="s">
        <v>158</v>
      </c>
      <c r="B117" s="13" t="s">
        <v>89</v>
      </c>
      <c r="C117" s="8">
        <v>1</v>
      </c>
      <c r="D117" s="56">
        <v>1</v>
      </c>
      <c r="E117" s="56"/>
      <c r="F117" s="8">
        <v>0</v>
      </c>
      <c r="G117" s="33">
        <v>0</v>
      </c>
      <c r="H117" s="8">
        <v>0</v>
      </c>
      <c r="I117" s="8">
        <v>0</v>
      </c>
      <c r="J117" s="8">
        <v>1</v>
      </c>
      <c r="K117" s="14">
        <v>1</v>
      </c>
    </row>
    <row r="118" spans="1:11" ht="18.75" x14ac:dyDescent="0.25">
      <c r="A118" s="12" t="s">
        <v>159</v>
      </c>
      <c r="B118" s="13" t="s">
        <v>90</v>
      </c>
      <c r="C118" s="8">
        <v>1</v>
      </c>
      <c r="D118" s="56">
        <v>1</v>
      </c>
      <c r="E118" s="56"/>
      <c r="F118" s="8">
        <v>0</v>
      </c>
      <c r="G118" s="8">
        <v>0</v>
      </c>
      <c r="H118" s="8">
        <v>0</v>
      </c>
      <c r="I118" s="8">
        <v>0</v>
      </c>
      <c r="J118" s="8">
        <v>1</v>
      </c>
      <c r="K118" s="14">
        <v>1</v>
      </c>
    </row>
    <row r="119" spans="1:11" ht="18.75" x14ac:dyDescent="0.25">
      <c r="A119" s="12" t="s">
        <v>160</v>
      </c>
      <c r="B119" s="13" t="s">
        <v>91</v>
      </c>
      <c r="C119" s="8">
        <v>1</v>
      </c>
      <c r="D119" s="56">
        <v>1</v>
      </c>
      <c r="E119" s="56"/>
      <c r="F119" s="8">
        <v>0</v>
      </c>
      <c r="G119" s="8">
        <v>0</v>
      </c>
      <c r="H119" s="8">
        <v>0</v>
      </c>
      <c r="I119" s="8">
        <v>0</v>
      </c>
      <c r="J119" s="8">
        <v>1</v>
      </c>
      <c r="K119" s="14">
        <v>1</v>
      </c>
    </row>
    <row r="120" spans="1:11" ht="18.75" x14ac:dyDescent="0.25">
      <c r="A120" s="12" t="s">
        <v>161</v>
      </c>
      <c r="B120" s="13" t="s">
        <v>92</v>
      </c>
      <c r="C120" s="8">
        <v>1</v>
      </c>
      <c r="D120" s="56">
        <v>1</v>
      </c>
      <c r="E120" s="56"/>
      <c r="F120" s="8">
        <v>0</v>
      </c>
      <c r="G120" s="8">
        <v>0</v>
      </c>
      <c r="H120" s="8">
        <v>0</v>
      </c>
      <c r="I120" s="8">
        <v>0</v>
      </c>
      <c r="J120" s="8">
        <v>1</v>
      </c>
      <c r="K120" s="14">
        <v>1</v>
      </c>
    </row>
    <row r="121" spans="1:11" ht="38.25" thickBot="1" x14ac:dyDescent="0.3">
      <c r="A121" s="12" t="s">
        <v>162</v>
      </c>
      <c r="B121" s="16" t="s">
        <v>93</v>
      </c>
      <c r="C121" s="17">
        <v>0</v>
      </c>
      <c r="D121" s="65">
        <v>0</v>
      </c>
      <c r="E121" s="65"/>
      <c r="F121" s="17">
        <v>0</v>
      </c>
      <c r="G121" s="35">
        <v>0</v>
      </c>
      <c r="H121" s="17">
        <v>0</v>
      </c>
      <c r="I121" s="17">
        <v>0</v>
      </c>
      <c r="J121" s="17">
        <v>0</v>
      </c>
      <c r="K121" s="18">
        <v>0</v>
      </c>
    </row>
    <row r="122" spans="1:11" ht="18.75" x14ac:dyDescent="0.25">
      <c r="A122" s="5"/>
      <c r="B122" s="1"/>
      <c r="C122" s="3"/>
      <c r="D122" s="3"/>
      <c r="E122" s="3"/>
      <c r="F122" s="3"/>
      <c r="G122" s="69"/>
      <c r="H122" s="3"/>
      <c r="I122" s="3"/>
      <c r="J122" s="3"/>
      <c r="K122" s="3"/>
    </row>
    <row r="123" spans="1:11" ht="18.75" x14ac:dyDescent="0.3">
      <c r="A123" s="2"/>
      <c r="G123" s="3"/>
    </row>
    <row r="124" spans="1:11" ht="18.75" x14ac:dyDescent="0.3">
      <c r="A124" s="42"/>
      <c r="B124" s="42"/>
    </row>
    <row r="125" spans="1:11" ht="18.75" x14ac:dyDescent="0.3">
      <c r="A125" s="2"/>
      <c r="B125" s="2"/>
    </row>
  </sheetData>
  <mergeCells count="134">
    <mergeCell ref="D114:E114"/>
    <mergeCell ref="A106:A107"/>
    <mergeCell ref="C106:C107"/>
    <mergeCell ref="D94:E94"/>
    <mergeCell ref="D95:E95"/>
    <mergeCell ref="D96:E96"/>
    <mergeCell ref="D97:E97"/>
    <mergeCell ref="D98:E98"/>
    <mergeCell ref="D120:E120"/>
    <mergeCell ref="D121:E121"/>
    <mergeCell ref="B106:B107"/>
    <mergeCell ref="D105:E105"/>
    <mergeCell ref="D99:E99"/>
    <mergeCell ref="D113:E113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F106:F107"/>
    <mergeCell ref="G106:G107"/>
    <mergeCell ref="H106:H107"/>
    <mergeCell ref="I106:I107"/>
    <mergeCell ref="J106:J107"/>
    <mergeCell ref="K106:K107"/>
    <mergeCell ref="D100:E100"/>
    <mergeCell ref="D101:E101"/>
    <mergeCell ref="D102:E102"/>
    <mergeCell ref="D103:E103"/>
    <mergeCell ref="D104:E104"/>
    <mergeCell ref="D106:E107"/>
    <mergeCell ref="D75:E75"/>
    <mergeCell ref="D76:E76"/>
    <mergeCell ref="D77:E77"/>
    <mergeCell ref="D78:E78"/>
    <mergeCell ref="D80:E80"/>
    <mergeCell ref="D81:E81"/>
    <mergeCell ref="D69:E69"/>
    <mergeCell ref="D70:E70"/>
    <mergeCell ref="D71:E71"/>
    <mergeCell ref="D72:E72"/>
    <mergeCell ref="D73:E73"/>
    <mergeCell ref="D74:E74"/>
    <mergeCell ref="D64:E64"/>
    <mergeCell ref="D65:E65"/>
    <mergeCell ref="D66:E66"/>
    <mergeCell ref="D67:E67"/>
    <mergeCell ref="D68:E68"/>
    <mergeCell ref="D58:E58"/>
    <mergeCell ref="D59:E59"/>
    <mergeCell ref="D60:E60"/>
    <mergeCell ref="D61:E61"/>
    <mergeCell ref="D62:E62"/>
    <mergeCell ref="D63:E63"/>
    <mergeCell ref="D51:E51"/>
    <mergeCell ref="D52:E52"/>
    <mergeCell ref="D54:E54"/>
    <mergeCell ref="D55:E55"/>
    <mergeCell ref="D56:E56"/>
    <mergeCell ref="D57:E57"/>
    <mergeCell ref="D45:E45"/>
    <mergeCell ref="D47:E47"/>
    <mergeCell ref="D48:E48"/>
    <mergeCell ref="D49:E49"/>
    <mergeCell ref="D50:E50"/>
    <mergeCell ref="D40:E40"/>
    <mergeCell ref="D41:E41"/>
    <mergeCell ref="D42:E42"/>
    <mergeCell ref="D43:E43"/>
    <mergeCell ref="D44:E44"/>
    <mergeCell ref="D31:E31"/>
    <mergeCell ref="D33:E33"/>
    <mergeCell ref="D34:E34"/>
    <mergeCell ref="D35:E35"/>
    <mergeCell ref="D36:E36"/>
    <mergeCell ref="D38:E38"/>
    <mergeCell ref="D30:E30"/>
    <mergeCell ref="C21:D21"/>
    <mergeCell ref="C22:D22"/>
    <mergeCell ref="C23:D23"/>
    <mergeCell ref="C24:D24"/>
    <mergeCell ref="C25:D25"/>
    <mergeCell ref="D39:E39"/>
    <mergeCell ref="A1:K1"/>
    <mergeCell ref="I3:I4"/>
    <mergeCell ref="K3:K4"/>
    <mergeCell ref="C5:D5"/>
    <mergeCell ref="C6:D6"/>
    <mergeCell ref="C7:D7"/>
    <mergeCell ref="C8:D8"/>
    <mergeCell ref="F3:F4"/>
    <mergeCell ref="H3:H4"/>
    <mergeCell ref="J3:J4"/>
    <mergeCell ref="C3:D4"/>
    <mergeCell ref="A124:B124"/>
    <mergeCell ref="C2:E2"/>
    <mergeCell ref="F2:G2"/>
    <mergeCell ref="H2:I2"/>
    <mergeCell ref="J2:K2"/>
    <mergeCell ref="A3:A4"/>
    <mergeCell ref="B3:B4"/>
    <mergeCell ref="E3:E4"/>
    <mergeCell ref="G3:G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6:D26"/>
    <mergeCell ref="C27:D27"/>
    <mergeCell ref="D29:E29"/>
  </mergeCells>
  <pageMargins left="0.7" right="0.7" top="0.75" bottom="0.75" header="0.3" footer="0.3"/>
  <pageSetup paperSize="9" scale="77" orientation="portrait" r:id="rId1"/>
  <rowBreaks count="1" manualBreakCount="1"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SelskiePos</cp:lastModifiedBy>
  <cp:lastPrinted>2017-02-01T08:02:23Z</cp:lastPrinted>
  <dcterms:created xsi:type="dcterms:W3CDTF">2016-12-28T08:35:44Z</dcterms:created>
  <dcterms:modified xsi:type="dcterms:W3CDTF">2019-02-13T17:24:18Z</dcterms:modified>
</cp:coreProperties>
</file>